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ileName-Mappings" sheetId="1" r:id="rId1"/>
    <sheet name="Overall-Summary-Concs" sheetId="6" r:id="rId2"/>
    <sheet name="Batch1-Calculated-Concs" sheetId="4" r:id="rId3"/>
    <sheet name="Batch2-Calculated-Concs" sheetId="5" r:id="rId4"/>
  </sheets>
  <calcPr calcId="145621"/>
</workbook>
</file>

<file path=xl/calcChain.xml><?xml version="1.0" encoding="utf-8"?>
<calcChain xmlns="http://schemas.openxmlformats.org/spreadsheetml/2006/main">
  <c r="AV41" i="6" l="1"/>
  <c r="AU41" i="6"/>
  <c r="AT41" i="6"/>
  <c r="AS41" i="6"/>
  <c r="AR41" i="6"/>
  <c r="AQ41" i="6"/>
  <c r="AP41" i="6"/>
  <c r="AO41" i="6"/>
  <c r="AN41" i="6"/>
  <c r="AM41" i="6"/>
  <c r="AL41" i="6"/>
  <c r="AK41" i="6"/>
  <c r="AJ41" i="6"/>
  <c r="AI41" i="6"/>
  <c r="AH41" i="6"/>
  <c r="AG41" i="6"/>
  <c r="AF41" i="6"/>
  <c r="AE41" i="6"/>
  <c r="AD41" i="6"/>
  <c r="AC41" i="6"/>
  <c r="AB41" i="6"/>
  <c r="AA41" i="6"/>
  <c r="Z41" i="6"/>
  <c r="Y41" i="6"/>
  <c r="X41" i="6"/>
  <c r="W41" i="6"/>
  <c r="V41" i="6"/>
  <c r="U41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AV40" i="6"/>
  <c r="AU40" i="6"/>
  <c r="AT40" i="6"/>
  <c r="AS40" i="6"/>
  <c r="AR40" i="6"/>
  <c r="AQ40" i="6"/>
  <c r="AP40" i="6"/>
  <c r="AO40" i="6"/>
  <c r="AN40" i="6"/>
  <c r="AM40" i="6"/>
  <c r="AL40" i="6"/>
  <c r="AK40" i="6"/>
  <c r="AJ40" i="6"/>
  <c r="AI40" i="6"/>
  <c r="AH40" i="6"/>
  <c r="AG40" i="6"/>
  <c r="AF40" i="6"/>
  <c r="AE40" i="6"/>
  <c r="AD40" i="6"/>
  <c r="AC40" i="6"/>
  <c r="AB40" i="6"/>
  <c r="AA40" i="6"/>
  <c r="Z40" i="6"/>
  <c r="Y40" i="6"/>
  <c r="X40" i="6"/>
  <c r="W40" i="6"/>
  <c r="V40" i="6"/>
  <c r="U40" i="6"/>
  <c r="T40" i="6"/>
  <c r="S40" i="6"/>
  <c r="R40" i="6"/>
  <c r="Q40" i="6"/>
  <c r="P40" i="6"/>
  <c r="O40" i="6"/>
  <c r="N40" i="6"/>
  <c r="M40" i="6"/>
  <c r="L40" i="6"/>
  <c r="K40" i="6"/>
  <c r="J40" i="6"/>
  <c r="I40" i="6"/>
  <c r="H40" i="6"/>
  <c r="G40" i="6"/>
  <c r="F40" i="6"/>
  <c r="E40" i="6"/>
  <c r="AV39" i="6"/>
  <c r="AU39" i="6"/>
  <c r="AT39" i="6"/>
  <c r="AS39" i="6"/>
  <c r="AR39" i="6"/>
  <c r="AQ39" i="6"/>
  <c r="AP39" i="6"/>
  <c r="AO39" i="6"/>
  <c r="AN39" i="6"/>
  <c r="AM39" i="6"/>
  <c r="AL39" i="6"/>
  <c r="AK39" i="6"/>
  <c r="AJ39" i="6"/>
  <c r="AI39" i="6"/>
  <c r="AH39" i="6"/>
  <c r="AG39" i="6"/>
  <c r="AF39" i="6"/>
  <c r="AE39" i="6"/>
  <c r="AD39" i="6"/>
  <c r="AC39" i="6"/>
  <c r="AB39" i="6"/>
  <c r="AA39" i="6"/>
  <c r="Z39" i="6"/>
  <c r="Y39" i="6"/>
  <c r="X39" i="6"/>
  <c r="W39" i="6"/>
  <c r="V39" i="6"/>
  <c r="U39" i="6"/>
  <c r="T39" i="6"/>
  <c r="S39" i="6"/>
  <c r="R39" i="6"/>
  <c r="Q39" i="6"/>
  <c r="P39" i="6"/>
  <c r="O39" i="6"/>
  <c r="N39" i="6"/>
  <c r="M39" i="6"/>
  <c r="L39" i="6"/>
  <c r="K39" i="6"/>
  <c r="J39" i="6"/>
  <c r="I39" i="6"/>
  <c r="H39" i="6"/>
  <c r="G39" i="6"/>
  <c r="F39" i="6"/>
  <c r="E39" i="6"/>
  <c r="AV37" i="6"/>
  <c r="AU37" i="6"/>
  <c r="AT37" i="6"/>
  <c r="AS37" i="6"/>
  <c r="AR37" i="6"/>
  <c r="AQ37" i="6"/>
  <c r="AP37" i="6"/>
  <c r="AO37" i="6"/>
  <c r="AN37" i="6"/>
  <c r="AM37" i="6"/>
  <c r="AL37" i="6"/>
  <c r="AK37" i="6"/>
  <c r="AJ37" i="6"/>
  <c r="AI37" i="6"/>
  <c r="AH37" i="6"/>
  <c r="AG37" i="6"/>
  <c r="AF37" i="6"/>
  <c r="AE37" i="6"/>
  <c r="AD37" i="6"/>
  <c r="AC37" i="6"/>
  <c r="AB37" i="6"/>
  <c r="AA37" i="6"/>
  <c r="Z37" i="6"/>
  <c r="Y37" i="6"/>
  <c r="X37" i="6"/>
  <c r="W37" i="6"/>
  <c r="V37" i="6"/>
  <c r="U37" i="6"/>
  <c r="T37" i="6"/>
  <c r="S37" i="6"/>
  <c r="R37" i="6"/>
  <c r="Q37" i="6"/>
  <c r="P37" i="6"/>
  <c r="O37" i="6"/>
  <c r="N37" i="6"/>
  <c r="M37" i="6"/>
  <c r="L37" i="6"/>
  <c r="K37" i="6"/>
  <c r="J37" i="6"/>
  <c r="I37" i="6"/>
  <c r="H37" i="6"/>
  <c r="G37" i="6"/>
  <c r="F37" i="6"/>
  <c r="E37" i="6"/>
  <c r="AV36" i="6"/>
  <c r="AU36" i="6"/>
  <c r="AT36" i="6"/>
  <c r="AS36" i="6"/>
  <c r="AR36" i="6"/>
  <c r="AQ36" i="6"/>
  <c r="AP36" i="6"/>
  <c r="AO36" i="6"/>
  <c r="AN36" i="6"/>
  <c r="AM36" i="6"/>
  <c r="AL36" i="6"/>
  <c r="AK36" i="6"/>
  <c r="AJ36" i="6"/>
  <c r="AI36" i="6"/>
  <c r="AH36" i="6"/>
  <c r="AG36" i="6"/>
  <c r="AF36" i="6"/>
  <c r="AE36" i="6"/>
  <c r="AD36" i="6"/>
  <c r="AC36" i="6"/>
  <c r="AB36" i="6"/>
  <c r="AA36" i="6"/>
  <c r="Z36" i="6"/>
  <c r="Y36" i="6"/>
  <c r="X36" i="6"/>
  <c r="W36" i="6"/>
  <c r="V36" i="6"/>
  <c r="U36" i="6"/>
  <c r="T36" i="6"/>
  <c r="S36" i="6"/>
  <c r="R36" i="6"/>
  <c r="Q36" i="6"/>
  <c r="P36" i="6"/>
  <c r="O36" i="6"/>
  <c r="N36" i="6"/>
  <c r="M36" i="6"/>
  <c r="L36" i="6"/>
  <c r="K36" i="6"/>
  <c r="J36" i="6"/>
  <c r="I36" i="6"/>
  <c r="H36" i="6"/>
  <c r="G36" i="6"/>
  <c r="F36" i="6"/>
  <c r="E36" i="6"/>
  <c r="AV35" i="6"/>
  <c r="AU35" i="6"/>
  <c r="AT35" i="6"/>
  <c r="AS35" i="6"/>
  <c r="AR35" i="6"/>
  <c r="AQ35" i="6"/>
  <c r="AP35" i="6"/>
  <c r="AO35" i="6"/>
  <c r="AN35" i="6"/>
  <c r="AM35" i="6"/>
  <c r="AL35" i="6"/>
  <c r="AK35" i="6"/>
  <c r="AJ35" i="6"/>
  <c r="AI35" i="6"/>
  <c r="AH35" i="6"/>
  <c r="AG35" i="6"/>
  <c r="AF35" i="6"/>
  <c r="AE35" i="6"/>
  <c r="AD35" i="6"/>
  <c r="AC35" i="6"/>
  <c r="AB35" i="6"/>
  <c r="AA35" i="6"/>
  <c r="Z35" i="6"/>
  <c r="Y35" i="6"/>
  <c r="X35" i="6"/>
  <c r="W35" i="6"/>
  <c r="V35" i="6"/>
  <c r="U35" i="6"/>
  <c r="T35" i="6"/>
  <c r="S35" i="6"/>
  <c r="R35" i="6"/>
  <c r="Q35" i="6"/>
  <c r="P35" i="6"/>
  <c r="O35" i="6"/>
  <c r="N35" i="6"/>
  <c r="M35" i="6"/>
  <c r="L35" i="6"/>
  <c r="K35" i="6"/>
  <c r="J35" i="6"/>
  <c r="I35" i="6"/>
  <c r="H35" i="6"/>
  <c r="G35" i="6"/>
  <c r="F35" i="6"/>
  <c r="E35" i="6"/>
  <c r="AV33" i="6"/>
  <c r="AU33" i="6"/>
  <c r="AT33" i="6"/>
  <c r="AS33" i="6"/>
  <c r="AR33" i="6"/>
  <c r="AQ33" i="6"/>
  <c r="AP33" i="6"/>
  <c r="AO33" i="6"/>
  <c r="AN33" i="6"/>
  <c r="AM33" i="6"/>
  <c r="AL33" i="6"/>
  <c r="AK33" i="6"/>
  <c r="AJ33" i="6"/>
  <c r="AI33" i="6"/>
  <c r="AH33" i="6"/>
  <c r="AG33" i="6"/>
  <c r="AF33" i="6"/>
  <c r="AE33" i="6"/>
  <c r="AD33" i="6"/>
  <c r="AC33" i="6"/>
  <c r="AB33" i="6"/>
  <c r="AA33" i="6"/>
  <c r="Z33" i="6"/>
  <c r="Y33" i="6"/>
  <c r="X33" i="6"/>
  <c r="W33" i="6"/>
  <c r="V33" i="6"/>
  <c r="U33" i="6"/>
  <c r="T33" i="6"/>
  <c r="S33" i="6"/>
  <c r="R33" i="6"/>
  <c r="Q33" i="6"/>
  <c r="P33" i="6"/>
  <c r="O33" i="6"/>
  <c r="N33" i="6"/>
  <c r="M33" i="6"/>
  <c r="L33" i="6"/>
  <c r="K33" i="6"/>
  <c r="J33" i="6"/>
  <c r="I33" i="6"/>
  <c r="H33" i="6"/>
  <c r="G33" i="6"/>
  <c r="F33" i="6"/>
  <c r="E33" i="6"/>
  <c r="AV32" i="6"/>
  <c r="AU32" i="6"/>
  <c r="AT32" i="6"/>
  <c r="AS32" i="6"/>
  <c r="AR32" i="6"/>
  <c r="AQ32" i="6"/>
  <c r="AP32" i="6"/>
  <c r="AO32" i="6"/>
  <c r="AN32" i="6"/>
  <c r="AM32" i="6"/>
  <c r="AL32" i="6"/>
  <c r="AK32" i="6"/>
  <c r="AJ32" i="6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AV31" i="6"/>
  <c r="AU31" i="6"/>
  <c r="AT31" i="6"/>
  <c r="AS31" i="6"/>
  <c r="AR31" i="6"/>
  <c r="AQ31" i="6"/>
  <c r="AP31" i="6"/>
  <c r="AO31" i="6"/>
  <c r="AN31" i="6"/>
  <c r="AM31" i="6"/>
  <c r="AL31" i="6"/>
  <c r="AK31" i="6"/>
  <c r="AJ31" i="6"/>
  <c r="AI31" i="6"/>
  <c r="AH31" i="6"/>
  <c r="AG31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</calcChain>
</file>

<file path=xl/sharedStrings.xml><?xml version="1.0" encoding="utf-8"?>
<sst xmlns="http://schemas.openxmlformats.org/spreadsheetml/2006/main" count="1059" uniqueCount="272">
  <si>
    <t>Project ID</t>
  </si>
  <si>
    <t>Subject ID</t>
  </si>
  <si>
    <t>Ionization</t>
  </si>
  <si>
    <t>Separation</t>
  </si>
  <si>
    <t>Filename</t>
  </si>
  <si>
    <t>Sample ID</t>
  </si>
  <si>
    <t>Treatment Factor</t>
  </si>
  <si>
    <t>MB</t>
  </si>
  <si>
    <t>13  MB - T</t>
  </si>
  <si>
    <t>Insulin Treatment</t>
  </si>
  <si>
    <t>14  MB - D</t>
  </si>
  <si>
    <t>Insulin Deprived</t>
  </si>
  <si>
    <t>TK</t>
  </si>
  <si>
    <t>15  TK - C</t>
  </si>
  <si>
    <t>Control</t>
  </si>
  <si>
    <t>MQ</t>
  </si>
  <si>
    <t>16  MQ - T</t>
  </si>
  <si>
    <t>17  MQ - D</t>
  </si>
  <si>
    <t>JF</t>
  </si>
  <si>
    <t>18  JF - C</t>
  </si>
  <si>
    <t>RM</t>
  </si>
  <si>
    <t>19  RM - T</t>
  </si>
  <si>
    <t>20  RM - D</t>
  </si>
  <si>
    <t>PB</t>
  </si>
  <si>
    <t>21  PB - C</t>
  </si>
  <si>
    <t>JS</t>
  </si>
  <si>
    <t>22  JS - T</t>
  </si>
  <si>
    <t>23  JS - D</t>
  </si>
  <si>
    <t>JH</t>
  </si>
  <si>
    <t>24  JH - C</t>
  </si>
  <si>
    <t>LH</t>
  </si>
  <si>
    <t>25  LH - T</t>
  </si>
  <si>
    <t>AW</t>
  </si>
  <si>
    <t>26  AW - C</t>
  </si>
  <si>
    <t>AP</t>
  </si>
  <si>
    <t>1  AP-T</t>
  </si>
  <si>
    <t>2  AP-D</t>
  </si>
  <si>
    <t>JV</t>
  </si>
  <si>
    <t>3  JV-C</t>
  </si>
  <si>
    <t>EK</t>
  </si>
  <si>
    <t>4  EK-T</t>
  </si>
  <si>
    <t>5  EK-D</t>
  </si>
  <si>
    <t>SS</t>
  </si>
  <si>
    <t>6  SS-C</t>
  </si>
  <si>
    <t>AZ</t>
  </si>
  <si>
    <t>7  AZ-T</t>
  </si>
  <si>
    <t>8  AZ-D</t>
  </si>
  <si>
    <t>JM</t>
  </si>
  <si>
    <t>9  JM-C</t>
  </si>
  <si>
    <t>TZ</t>
  </si>
  <si>
    <t>10  TZ-T</t>
  </si>
  <si>
    <t>11  TZ-D</t>
  </si>
  <si>
    <t>GO</t>
  </si>
  <si>
    <t>12  GO-C</t>
  </si>
  <si>
    <t>Positive</t>
  </si>
  <si>
    <t>C18</t>
  </si>
  <si>
    <t>MS08855</t>
  </si>
  <si>
    <t>21jan09_021</t>
  </si>
  <si>
    <t>21jan09_022</t>
  </si>
  <si>
    <t>21jan09_023</t>
  </si>
  <si>
    <t>21jan09_024</t>
  </si>
  <si>
    <t>21jan09_025</t>
  </si>
  <si>
    <t>21jan09_026</t>
  </si>
  <si>
    <t>21jan09_030</t>
  </si>
  <si>
    <t>21jan09_031</t>
  </si>
  <si>
    <t>21jan09_032</t>
  </si>
  <si>
    <t>21jan09_033</t>
  </si>
  <si>
    <t>21jan09_034</t>
  </si>
  <si>
    <t>21jan09_035</t>
  </si>
  <si>
    <t>22jan09_012</t>
  </si>
  <si>
    <t>22jan09_013</t>
  </si>
  <si>
    <t>22jan09_014</t>
  </si>
  <si>
    <t>22jan09_015</t>
  </si>
  <si>
    <t>22jan09_016</t>
  </si>
  <si>
    <t>22jan09_017</t>
  </si>
  <si>
    <t>22jan09_021</t>
  </si>
  <si>
    <t>22jan09_022</t>
  </si>
  <si>
    <t>22jan09_023</t>
  </si>
  <si>
    <t>22jan09_024</t>
  </si>
  <si>
    <t>22jan09_025</t>
  </si>
  <si>
    <t>22jan09_026</t>
  </si>
  <si>
    <t>22jan09_027</t>
  </si>
  <si>
    <t>22jan09_028</t>
  </si>
  <si>
    <t>Filename Prefix</t>
  </si>
  <si>
    <t>NH3_Ammonia</t>
  </si>
  <si>
    <t>His_Histidine</t>
  </si>
  <si>
    <t>Component Name</t>
  </si>
  <si>
    <t>Curve Index</t>
  </si>
  <si>
    <t>PSer_Phosphoserine</t>
  </si>
  <si>
    <t>HyPro_Hydroxyproline</t>
  </si>
  <si>
    <t>1MH_1-Methylhistidine'</t>
  </si>
  <si>
    <t>3MH_3-Methylhistidine'</t>
  </si>
  <si>
    <t>Asn_Asparagine</t>
  </si>
  <si>
    <t>PEA_Phosphoethanolamine</t>
  </si>
  <si>
    <t>Arg_Arginine</t>
  </si>
  <si>
    <t>Carn_Carnosine</t>
  </si>
  <si>
    <t>Tau_Taurine</t>
  </si>
  <si>
    <t>Ans_Anserine</t>
  </si>
  <si>
    <t>Ser_Serine</t>
  </si>
  <si>
    <t>Gln_Glutamine</t>
  </si>
  <si>
    <t>EA_Ethanolamine</t>
  </si>
  <si>
    <t>Gly_glysine</t>
  </si>
  <si>
    <t>Asp_Aspartic Acid</t>
  </si>
  <si>
    <t>Sar_Sarcosine</t>
  </si>
  <si>
    <t>Cit_Citrulline</t>
  </si>
  <si>
    <t>Glu_Glutamic Acid</t>
  </si>
  <si>
    <t>B-ala_beta-Alanine'</t>
  </si>
  <si>
    <t>Thr_Threonine</t>
  </si>
  <si>
    <t>Ala_Alanine</t>
  </si>
  <si>
    <t>GABA_gamma-Amino-N-butyric-acid</t>
  </si>
  <si>
    <t>AADA_alpha-Aminoadipic-acid</t>
  </si>
  <si>
    <t>BAIB_beta-Aminoisobutyric-acid</t>
  </si>
  <si>
    <t>Pro_Proline</t>
  </si>
  <si>
    <t>HL1_Hydroxylysine 1</t>
  </si>
  <si>
    <t>HL2_Hydroxylysine 2</t>
  </si>
  <si>
    <t>AABA_alpha-Amino-N-butyric-acid</t>
  </si>
  <si>
    <t>Orn_Ornithine</t>
  </si>
  <si>
    <t>Cyst1_Cystathionine 1</t>
  </si>
  <si>
    <t>Cyst2_Cystathionine 2</t>
  </si>
  <si>
    <t>Lys_Lysine</t>
  </si>
  <si>
    <t>Cys_Cystine</t>
  </si>
  <si>
    <t>Tyr_Tyrosine</t>
  </si>
  <si>
    <t>Met_Methionine</t>
  </si>
  <si>
    <t>Val_Valine</t>
  </si>
  <si>
    <t>iLeu_Isoleucine</t>
  </si>
  <si>
    <t>Aileu_allo-Isoleucine</t>
  </si>
  <si>
    <t>HCys_Homocystine</t>
  </si>
  <si>
    <t>Leu_Leucine</t>
  </si>
  <si>
    <t>Phe_phenylalanine</t>
  </si>
  <si>
    <t>Trp_Trypotphan</t>
  </si>
  <si>
    <t>Quadratic</t>
  </si>
  <si>
    <t>NH3_188</t>
  </si>
  <si>
    <t>His_326</t>
  </si>
  <si>
    <t>PSer_356</t>
  </si>
  <si>
    <t>HyPro_302</t>
  </si>
  <si>
    <t>1MH_340</t>
  </si>
  <si>
    <t>3MH_340</t>
  </si>
  <si>
    <t>Asn_303</t>
  </si>
  <si>
    <t>PEA_312</t>
  </si>
  <si>
    <t>Arg_345</t>
  </si>
  <si>
    <t>Carn_199</t>
  </si>
  <si>
    <t>Tau_296</t>
  </si>
  <si>
    <t>Ans_206</t>
  </si>
  <si>
    <t>Ser_276</t>
  </si>
  <si>
    <t>Gln_317</t>
  </si>
  <si>
    <t>EA_232</t>
  </si>
  <si>
    <t>Gly_246</t>
  </si>
  <si>
    <t>Asp_304</t>
  </si>
  <si>
    <t>Sar_260</t>
  </si>
  <si>
    <t>Cit_346</t>
  </si>
  <si>
    <t>Glu_318</t>
  </si>
  <si>
    <t>B-ala_260</t>
  </si>
  <si>
    <t>Thr_290</t>
  </si>
  <si>
    <t>Ala_260</t>
  </si>
  <si>
    <t>GABA_274</t>
  </si>
  <si>
    <t>AADA_332</t>
  </si>
  <si>
    <t>BAIB_274</t>
  </si>
  <si>
    <t>Pro_286</t>
  </si>
  <si>
    <t>HL1_252</t>
  </si>
  <si>
    <t>HL2_252</t>
  </si>
  <si>
    <t>AABA_274</t>
  </si>
  <si>
    <t>Orn_237</t>
  </si>
  <si>
    <t>Cyst1_282</t>
  </si>
  <si>
    <t>Cyst2_282</t>
  </si>
  <si>
    <t>Lys_244</t>
  </si>
  <si>
    <t>Cys_291</t>
  </si>
  <si>
    <t>Tyr_352</t>
  </si>
  <si>
    <t>Met_320</t>
  </si>
  <si>
    <t>Val_288</t>
  </si>
  <si>
    <t>iLeu_302</t>
  </si>
  <si>
    <t>Aileu_302</t>
  </si>
  <si>
    <t>HCys_609</t>
  </si>
  <si>
    <t>Leu_302</t>
  </si>
  <si>
    <t>Phe_336</t>
  </si>
  <si>
    <t>Trp_375</t>
  </si>
  <si>
    <t>Calculated</t>
  </si>
  <si>
    <t>Sample Name</t>
  </si>
  <si>
    <t>Amount</t>
  </si>
  <si>
    <t>NF</t>
  </si>
  <si>
    <t>Created By:</t>
  </si>
  <si>
    <t>User Name</t>
  </si>
  <si>
    <t>Full Name</t>
  </si>
  <si>
    <t>deweyj</t>
  </si>
  <si>
    <t>Dewey, Jerry D.</t>
  </si>
  <si>
    <t xml:space="preserve"> </t>
  </si>
  <si>
    <t>MS Batch#</t>
  </si>
  <si>
    <t>Batch1</t>
  </si>
  <si>
    <t>Batch2</t>
  </si>
  <si>
    <t>Ammonia</t>
  </si>
  <si>
    <t>Histidine</t>
  </si>
  <si>
    <t>Phosphoserine</t>
  </si>
  <si>
    <t>Hydroxyproline</t>
  </si>
  <si>
    <t>1-Methylhistidine'</t>
  </si>
  <si>
    <t>3-Methylhistidine'</t>
  </si>
  <si>
    <t>Asparagine</t>
  </si>
  <si>
    <t>Phosphoethanolamine</t>
  </si>
  <si>
    <t>Arginine</t>
  </si>
  <si>
    <t>Carnosine</t>
  </si>
  <si>
    <t>Taurine</t>
  </si>
  <si>
    <t>Anserine</t>
  </si>
  <si>
    <t>Serine</t>
  </si>
  <si>
    <t>Glutamine</t>
  </si>
  <si>
    <t>Ethanolamine</t>
  </si>
  <si>
    <t>Glycine</t>
  </si>
  <si>
    <t>Aspartic Acid</t>
  </si>
  <si>
    <t>Sarcosine</t>
  </si>
  <si>
    <t>Citrulline</t>
  </si>
  <si>
    <t>Glutamic Acid</t>
  </si>
  <si>
    <t>beta-Alanine'</t>
  </si>
  <si>
    <t>Threonine</t>
  </si>
  <si>
    <t>Alanine</t>
  </si>
  <si>
    <t>gamma-Amino-N-butyric-acid</t>
  </si>
  <si>
    <t>alpha-Aminoadipic-acid</t>
  </si>
  <si>
    <t>beta-Aminoisobutyric-acid</t>
  </si>
  <si>
    <t>Proline</t>
  </si>
  <si>
    <t>Hydroxylysine 1</t>
  </si>
  <si>
    <t>Hydroxylysine 2</t>
  </si>
  <si>
    <t>alpha-Amino-N-butyric-acid</t>
  </si>
  <si>
    <t>Ornithine</t>
  </si>
  <si>
    <t>Cystathionine 1</t>
  </si>
  <si>
    <t>Cystathionine 2</t>
  </si>
  <si>
    <t>Lysine</t>
  </si>
  <si>
    <t>Cystine</t>
  </si>
  <si>
    <t>Tyrosine</t>
  </si>
  <si>
    <t>Methionine</t>
  </si>
  <si>
    <t>Valine</t>
  </si>
  <si>
    <t>Isoleucine</t>
  </si>
  <si>
    <t>allo-Isoleucine</t>
  </si>
  <si>
    <t>Homocystine</t>
  </si>
  <si>
    <t>Leucine</t>
  </si>
  <si>
    <t>Phenylalanine</t>
  </si>
  <si>
    <t>Tryptophan</t>
  </si>
  <si>
    <t>file name</t>
  </si>
  <si>
    <t>Intervention</t>
  </si>
  <si>
    <t>Study Date</t>
  </si>
  <si>
    <t>uM</t>
  </si>
  <si>
    <t>1a</t>
  </si>
  <si>
    <t>Treated</t>
  </si>
  <si>
    <t>1b</t>
  </si>
  <si>
    <t>Deprived</t>
  </si>
  <si>
    <t>1c</t>
  </si>
  <si>
    <t>2a</t>
  </si>
  <si>
    <t>2b</t>
  </si>
  <si>
    <t>2c</t>
  </si>
  <si>
    <t>3a</t>
  </si>
  <si>
    <t>3b</t>
  </si>
  <si>
    <t>3c</t>
  </si>
  <si>
    <t>4a</t>
  </si>
  <si>
    <t>4b</t>
  </si>
  <si>
    <t>4c</t>
  </si>
  <si>
    <t>5a</t>
  </si>
  <si>
    <t>5b</t>
  </si>
  <si>
    <t>5c</t>
  </si>
  <si>
    <t>6a</t>
  </si>
  <si>
    <t>6b</t>
  </si>
  <si>
    <t>6c</t>
  </si>
  <si>
    <t>7a</t>
  </si>
  <si>
    <t>7b</t>
  </si>
  <si>
    <t>7c</t>
  </si>
  <si>
    <t>8a</t>
  </si>
  <si>
    <t>8b</t>
  </si>
  <si>
    <t>8c</t>
  </si>
  <si>
    <t>9a</t>
  </si>
  <si>
    <t>9c</t>
  </si>
  <si>
    <t>Mean</t>
  </si>
  <si>
    <t>SE</t>
  </si>
  <si>
    <t>P (T vs D)</t>
  </si>
  <si>
    <t>P (C vs D)</t>
  </si>
  <si>
    <t>P (C vs T)</t>
  </si>
  <si>
    <t>Group#</t>
  </si>
  <si>
    <t>group code</t>
  </si>
  <si>
    <t>Calculated amounts are in pmol/ul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</si>
</sst>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[$-409]dd\-mmm\-yy;@"/>
    <numFmt numFmtId="166" formatCode="0.0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b/>
      <sz val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1">
    <xf numFmtId="0" fontId="0" fillId="0" borderId="0" xfId="0"/>
    <xf numFmtId="0" fontId="1" fillId="0" borderId="0" xfId="1"/>
    <xf numFmtId="0" fontId="1" fillId="0" borderId="0" xfId="0" applyFont="1"/>
    <xf numFmtId="49" fontId="2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49" fontId="4" fillId="0" borderId="1" xfId="2" applyNumberFormat="1" applyFont="1" applyBorder="1" applyAlignment="1">
      <alignment horizontal="left"/>
    </xf>
    <xf numFmtId="49" fontId="2" fillId="0" borderId="1" xfId="2" applyNumberFormat="1" applyFont="1" applyBorder="1" applyAlignment="1">
      <alignment horizontal="left"/>
    </xf>
    <xf numFmtId="164" fontId="2" fillId="0" borderId="1" xfId="2" applyNumberFormat="1" applyFont="1" applyBorder="1" applyAlignment="1">
      <alignment horizontal="right"/>
    </xf>
    <xf numFmtId="0" fontId="3" fillId="0" borderId="0" xfId="2"/>
    <xf numFmtId="49" fontId="4" fillId="0" borderId="0" xfId="2" applyNumberFormat="1" applyFont="1" applyAlignment="1">
      <alignment horizontal="left"/>
    </xf>
    <xf numFmtId="164" fontId="2" fillId="0" borderId="0" xfId="2" applyNumberFormat="1" applyFont="1" applyAlignment="1">
      <alignment horizontal="right"/>
    </xf>
    <xf numFmtId="49" fontId="2" fillId="0" borderId="0" xfId="2" applyNumberFormat="1" applyFont="1" applyAlignment="1">
      <alignment horizontal="left"/>
    </xf>
    <xf numFmtId="49" fontId="2" fillId="0" borderId="0" xfId="2" applyNumberFormat="1" applyFont="1" applyFill="1" applyBorder="1" applyAlignment="1">
      <alignment horizontal="left"/>
    </xf>
    <xf numFmtId="164" fontId="4" fillId="0" borderId="0" xfId="2" applyNumberFormat="1" applyFont="1" applyAlignment="1">
      <alignment horizontal="right"/>
    </xf>
    <xf numFmtId="49" fontId="4" fillId="0" borderId="2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49" fontId="2" fillId="0" borderId="2" xfId="1" applyNumberFormat="1" applyFont="1" applyBorder="1" applyAlignment="1">
      <alignment horizontal="center"/>
    </xf>
    <xf numFmtId="49" fontId="2" fillId="0" borderId="3" xfId="1" applyNumberFormat="1" applyFont="1" applyBorder="1" applyAlignment="1">
      <alignment horizontal="center"/>
    </xf>
    <xf numFmtId="164" fontId="4" fillId="0" borderId="4" xfId="1" applyNumberFormat="1" applyFont="1" applyBorder="1" applyAlignment="1">
      <alignment horizontal="center"/>
    </xf>
    <xf numFmtId="164" fontId="4" fillId="0" borderId="5" xfId="1" applyNumberFormat="1" applyFont="1" applyBorder="1" applyAlignment="1">
      <alignment horizontal="center"/>
    </xf>
    <xf numFmtId="0" fontId="1" fillId="0" borderId="0" xfId="1" applyFont="1"/>
    <xf numFmtId="49" fontId="4" fillId="0" borderId="6" xfId="1" applyNumberFormat="1" applyFont="1" applyBorder="1" applyAlignment="1">
      <alignment horizontal="center"/>
    </xf>
    <xf numFmtId="49" fontId="4" fillId="0" borderId="7" xfId="1" applyNumberFormat="1" applyFont="1" applyBorder="1" applyAlignment="1">
      <alignment horizontal="center"/>
    </xf>
    <xf numFmtId="164" fontId="4" fillId="0" borderId="8" xfId="1" applyNumberFormat="1" applyFont="1" applyBorder="1" applyAlignment="1">
      <alignment horizontal="center"/>
    </xf>
    <xf numFmtId="49" fontId="2" fillId="0" borderId="0" xfId="1" applyNumberFormat="1" applyFont="1" applyAlignment="1">
      <alignment horizontal="left"/>
    </xf>
    <xf numFmtId="49" fontId="2" fillId="0" borderId="0" xfId="1" applyNumberFormat="1" applyFont="1" applyBorder="1" applyAlignment="1">
      <alignment horizontal="center"/>
    </xf>
    <xf numFmtId="165" fontId="2" fillId="0" borderId="0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164" fontId="1" fillId="0" borderId="0" xfId="1" applyNumberFormat="1"/>
    <xf numFmtId="2" fontId="1" fillId="0" borderId="0" xfId="1" applyNumberFormat="1"/>
    <xf numFmtId="164" fontId="1" fillId="2" borderId="0" xfId="1" applyNumberFormat="1" applyFill="1"/>
    <xf numFmtId="166" fontId="1" fillId="2" borderId="0" xfId="1" applyNumberFormat="1" applyFill="1"/>
    <xf numFmtId="164" fontId="1" fillId="0" borderId="0" xfId="1" applyNumberFormat="1" applyFill="1"/>
    <xf numFmtId="49" fontId="2" fillId="0" borderId="0" xfId="2" applyNumberFormat="1" applyFont="1" applyAlignment="1">
      <alignment horizontal="center"/>
    </xf>
    <xf numFmtId="0" fontId="5" fillId="0" borderId="0" xfId="1" applyFont="1"/>
    <xf numFmtId="0" fontId="5" fillId="0" borderId="0" xfId="1" applyFont="1" applyFill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I1" sqref="A1:I1"/>
    </sheetView>
  </sheetViews>
  <sheetFormatPr defaultRowHeight="15" x14ac:dyDescent="0.25"/>
  <cols>
    <col min="2" max="2" width="9.5703125" bestFit="1" customWidth="1"/>
    <col min="5" max="5" width="9.85546875" bestFit="1" customWidth="1"/>
    <col min="6" max="6" width="14" bestFit="1" customWidth="1"/>
    <col min="7" max="7" width="15.28515625" bestFit="1" customWidth="1"/>
    <col min="8" max="8" width="10.28515625" bestFit="1" customWidth="1"/>
    <col min="11" max="11" width="8.5703125" bestFit="1" customWidth="1"/>
  </cols>
  <sheetData>
    <row r="1" spans="1:11" x14ac:dyDescent="0.25">
      <c r="A1" s="39" t="s">
        <v>0</v>
      </c>
      <c r="B1" s="39" t="s">
        <v>1</v>
      </c>
      <c r="C1" s="39" t="s">
        <v>5</v>
      </c>
      <c r="D1" s="39" t="s">
        <v>2</v>
      </c>
      <c r="E1" s="39" t="s">
        <v>3</v>
      </c>
      <c r="F1" s="39" t="s">
        <v>83</v>
      </c>
      <c r="G1" s="39" t="s">
        <v>6</v>
      </c>
      <c r="H1" s="40" t="s">
        <v>185</v>
      </c>
      <c r="I1" s="40" t="s">
        <v>269</v>
      </c>
    </row>
    <row r="2" spans="1:11" x14ac:dyDescent="0.25">
      <c r="A2" t="s">
        <v>56</v>
      </c>
      <c r="B2" s="2" t="s">
        <v>7</v>
      </c>
      <c r="C2" s="3" t="s">
        <v>8</v>
      </c>
      <c r="D2" t="s">
        <v>54</v>
      </c>
      <c r="E2" t="s">
        <v>55</v>
      </c>
      <c r="F2" s="3" t="s">
        <v>69</v>
      </c>
      <c r="G2" s="4" t="s">
        <v>9</v>
      </c>
      <c r="H2" t="s">
        <v>186</v>
      </c>
      <c r="I2" s="29" t="s">
        <v>250</v>
      </c>
    </row>
    <row r="3" spans="1:11" x14ac:dyDescent="0.25">
      <c r="A3" t="s">
        <v>56</v>
      </c>
      <c r="B3" s="2" t="s">
        <v>7</v>
      </c>
      <c r="C3" s="3" t="s">
        <v>10</v>
      </c>
      <c r="D3" t="s">
        <v>54</v>
      </c>
      <c r="E3" t="s">
        <v>55</v>
      </c>
      <c r="F3" s="3" t="s">
        <v>70</v>
      </c>
      <c r="G3" s="4" t="s">
        <v>11</v>
      </c>
      <c r="H3" t="s">
        <v>186</v>
      </c>
      <c r="I3" s="29" t="s">
        <v>251</v>
      </c>
    </row>
    <row r="4" spans="1:11" x14ac:dyDescent="0.25">
      <c r="A4" t="s">
        <v>56</v>
      </c>
      <c r="B4" s="2" t="s">
        <v>12</v>
      </c>
      <c r="C4" s="3" t="s">
        <v>13</v>
      </c>
      <c r="D4" t="s">
        <v>54</v>
      </c>
      <c r="E4" t="s">
        <v>55</v>
      </c>
      <c r="F4" s="3" t="s">
        <v>71</v>
      </c>
      <c r="G4" s="4" t="s">
        <v>14</v>
      </c>
      <c r="H4" t="s">
        <v>186</v>
      </c>
      <c r="I4" s="29" t="s">
        <v>252</v>
      </c>
    </row>
    <row r="5" spans="1:11" x14ac:dyDescent="0.25">
      <c r="A5" t="s">
        <v>56</v>
      </c>
      <c r="B5" s="2" t="s">
        <v>15</v>
      </c>
      <c r="C5" s="3" t="s">
        <v>16</v>
      </c>
      <c r="D5" t="s">
        <v>54</v>
      </c>
      <c r="E5" t="s">
        <v>55</v>
      </c>
      <c r="F5" s="3" t="s">
        <v>72</v>
      </c>
      <c r="G5" s="4" t="s">
        <v>9</v>
      </c>
      <c r="H5" t="s">
        <v>186</v>
      </c>
      <c r="I5" s="29" t="s">
        <v>253</v>
      </c>
    </row>
    <row r="6" spans="1:11" x14ac:dyDescent="0.25">
      <c r="A6" t="s">
        <v>56</v>
      </c>
      <c r="B6" s="2" t="s">
        <v>15</v>
      </c>
      <c r="C6" s="3" t="s">
        <v>17</v>
      </c>
      <c r="D6" t="s">
        <v>54</v>
      </c>
      <c r="E6" t="s">
        <v>55</v>
      </c>
      <c r="F6" s="3" t="s">
        <v>73</v>
      </c>
      <c r="G6" s="4" t="s">
        <v>11</v>
      </c>
      <c r="H6" t="s">
        <v>186</v>
      </c>
      <c r="I6" s="29" t="s">
        <v>254</v>
      </c>
    </row>
    <row r="7" spans="1:11" x14ac:dyDescent="0.25">
      <c r="A7" t="s">
        <v>56</v>
      </c>
      <c r="B7" s="2" t="s">
        <v>18</v>
      </c>
      <c r="C7" s="3" t="s">
        <v>19</v>
      </c>
      <c r="D7" t="s">
        <v>54</v>
      </c>
      <c r="E7" t="s">
        <v>55</v>
      </c>
      <c r="F7" s="3" t="s">
        <v>74</v>
      </c>
      <c r="G7" s="4" t="s">
        <v>14</v>
      </c>
      <c r="H7" t="s">
        <v>186</v>
      </c>
      <c r="I7" s="29" t="s">
        <v>255</v>
      </c>
    </row>
    <row r="8" spans="1:11" x14ac:dyDescent="0.25">
      <c r="A8" t="s">
        <v>56</v>
      </c>
      <c r="B8" s="2" t="s">
        <v>20</v>
      </c>
      <c r="C8" s="3" t="s">
        <v>21</v>
      </c>
      <c r="D8" t="s">
        <v>54</v>
      </c>
      <c r="E8" t="s">
        <v>55</v>
      </c>
      <c r="F8" s="3" t="s">
        <v>75</v>
      </c>
      <c r="G8" s="4" t="s">
        <v>9</v>
      </c>
      <c r="H8" t="s">
        <v>186</v>
      </c>
      <c r="I8" s="29" t="s">
        <v>253</v>
      </c>
      <c r="K8" s="3"/>
    </row>
    <row r="9" spans="1:11" x14ac:dyDescent="0.25">
      <c r="A9" t="s">
        <v>56</v>
      </c>
      <c r="B9" s="2" t="s">
        <v>20</v>
      </c>
      <c r="C9" s="3" t="s">
        <v>22</v>
      </c>
      <c r="D9" t="s">
        <v>54</v>
      </c>
      <c r="E9" t="s">
        <v>55</v>
      </c>
      <c r="F9" s="3" t="s">
        <v>76</v>
      </c>
      <c r="G9" s="4" t="s">
        <v>11</v>
      </c>
      <c r="H9" t="s">
        <v>186</v>
      </c>
      <c r="I9" s="29" t="s">
        <v>254</v>
      </c>
      <c r="K9" s="3"/>
    </row>
    <row r="10" spans="1:11" x14ac:dyDescent="0.25">
      <c r="A10" t="s">
        <v>56</v>
      </c>
      <c r="B10" s="2" t="s">
        <v>23</v>
      </c>
      <c r="C10" s="3" t="s">
        <v>24</v>
      </c>
      <c r="D10" t="s">
        <v>54</v>
      </c>
      <c r="E10" t="s">
        <v>55</v>
      </c>
      <c r="F10" s="3" t="s">
        <v>77</v>
      </c>
      <c r="G10" s="4" t="s">
        <v>14</v>
      </c>
      <c r="H10" t="s">
        <v>186</v>
      </c>
      <c r="I10" s="29" t="s">
        <v>255</v>
      </c>
      <c r="K10" s="3"/>
    </row>
    <row r="11" spans="1:11" x14ac:dyDescent="0.25">
      <c r="A11" t="s">
        <v>56</v>
      </c>
      <c r="B11" s="2" t="s">
        <v>25</v>
      </c>
      <c r="C11" s="3" t="s">
        <v>26</v>
      </c>
      <c r="D11" t="s">
        <v>54</v>
      </c>
      <c r="E11" t="s">
        <v>55</v>
      </c>
      <c r="F11" s="3" t="s">
        <v>78</v>
      </c>
      <c r="G11" s="4" t="s">
        <v>9</v>
      </c>
      <c r="H11" t="s">
        <v>186</v>
      </c>
      <c r="I11" s="29" t="s">
        <v>259</v>
      </c>
      <c r="K11" s="3"/>
    </row>
    <row r="12" spans="1:11" x14ac:dyDescent="0.25">
      <c r="A12" t="s">
        <v>56</v>
      </c>
      <c r="B12" s="2" t="s">
        <v>25</v>
      </c>
      <c r="C12" s="3" t="s">
        <v>27</v>
      </c>
      <c r="D12" t="s">
        <v>54</v>
      </c>
      <c r="E12" t="s">
        <v>55</v>
      </c>
      <c r="F12" s="3" t="s">
        <v>79</v>
      </c>
      <c r="G12" s="4" t="s">
        <v>11</v>
      </c>
      <c r="H12" t="s">
        <v>186</v>
      </c>
      <c r="I12" s="29" t="s">
        <v>260</v>
      </c>
      <c r="K12" s="3"/>
    </row>
    <row r="13" spans="1:11" x14ac:dyDescent="0.25">
      <c r="A13" t="s">
        <v>56</v>
      </c>
      <c r="B13" s="2" t="s">
        <v>28</v>
      </c>
      <c r="C13" s="3" t="s">
        <v>29</v>
      </c>
      <c r="D13" t="s">
        <v>54</v>
      </c>
      <c r="E13" t="s">
        <v>55</v>
      </c>
      <c r="F13" s="3" t="s">
        <v>80</v>
      </c>
      <c r="G13" s="4" t="s">
        <v>14</v>
      </c>
      <c r="H13" t="s">
        <v>186</v>
      </c>
      <c r="I13" s="29" t="s">
        <v>261</v>
      </c>
      <c r="K13" s="3"/>
    </row>
    <row r="14" spans="1:11" x14ac:dyDescent="0.25">
      <c r="A14" t="s">
        <v>56</v>
      </c>
      <c r="B14" s="2" t="s">
        <v>30</v>
      </c>
      <c r="C14" s="3" t="s">
        <v>31</v>
      </c>
      <c r="D14" t="s">
        <v>54</v>
      </c>
      <c r="E14" t="s">
        <v>55</v>
      </c>
      <c r="F14" s="3" t="s">
        <v>81</v>
      </c>
      <c r="G14" s="4" t="s">
        <v>9</v>
      </c>
      <c r="H14" t="s">
        <v>186</v>
      </c>
      <c r="I14" s="29" t="s">
        <v>262</v>
      </c>
      <c r="K14" s="3"/>
    </row>
    <row r="15" spans="1:11" x14ac:dyDescent="0.25">
      <c r="A15" t="s">
        <v>56</v>
      </c>
      <c r="B15" s="2" t="s">
        <v>32</v>
      </c>
      <c r="C15" s="3" t="s">
        <v>33</v>
      </c>
      <c r="D15" t="s">
        <v>54</v>
      </c>
      <c r="E15" t="s">
        <v>55</v>
      </c>
      <c r="F15" s="3" t="s">
        <v>82</v>
      </c>
      <c r="G15" s="4" t="s">
        <v>14</v>
      </c>
      <c r="H15" t="s">
        <v>186</v>
      </c>
      <c r="I15" s="29" t="s">
        <v>263</v>
      </c>
      <c r="K15" s="3"/>
    </row>
    <row r="16" spans="1:11" x14ac:dyDescent="0.25">
      <c r="A16" t="s">
        <v>56</v>
      </c>
      <c r="B16" s="2" t="s">
        <v>34</v>
      </c>
      <c r="C16" s="3" t="s">
        <v>35</v>
      </c>
      <c r="D16" t="s">
        <v>54</v>
      </c>
      <c r="E16" t="s">
        <v>55</v>
      </c>
      <c r="F16" s="3" t="s">
        <v>57</v>
      </c>
      <c r="G16" s="4" t="s">
        <v>9</v>
      </c>
      <c r="H16" t="s">
        <v>187</v>
      </c>
      <c r="I16" s="29" t="s">
        <v>236</v>
      </c>
      <c r="K16" s="3"/>
    </row>
    <row r="17" spans="1:11" x14ac:dyDescent="0.25">
      <c r="A17" t="s">
        <v>56</v>
      </c>
      <c r="B17" s="2" t="s">
        <v>34</v>
      </c>
      <c r="C17" s="3" t="s">
        <v>36</v>
      </c>
      <c r="D17" t="s">
        <v>54</v>
      </c>
      <c r="E17" t="s">
        <v>55</v>
      </c>
      <c r="F17" s="3" t="s">
        <v>58</v>
      </c>
      <c r="G17" s="4" t="s">
        <v>11</v>
      </c>
      <c r="H17" t="s">
        <v>187</v>
      </c>
      <c r="I17" s="29" t="s">
        <v>238</v>
      </c>
      <c r="K17" s="3"/>
    </row>
    <row r="18" spans="1:11" x14ac:dyDescent="0.25">
      <c r="A18" t="s">
        <v>56</v>
      </c>
      <c r="B18" s="2" t="s">
        <v>37</v>
      </c>
      <c r="C18" s="3" t="s">
        <v>38</v>
      </c>
      <c r="D18" t="s">
        <v>54</v>
      </c>
      <c r="E18" t="s">
        <v>55</v>
      </c>
      <c r="F18" s="3" t="s">
        <v>59</v>
      </c>
      <c r="G18" s="4" t="s">
        <v>14</v>
      </c>
      <c r="H18" t="s">
        <v>187</v>
      </c>
      <c r="I18" s="29" t="s">
        <v>240</v>
      </c>
      <c r="K18" s="3"/>
    </row>
    <row r="19" spans="1:11" x14ac:dyDescent="0.25">
      <c r="A19" t="s">
        <v>56</v>
      </c>
      <c r="B19" s="2" t="s">
        <v>39</v>
      </c>
      <c r="C19" s="3" t="s">
        <v>40</v>
      </c>
      <c r="D19" t="s">
        <v>54</v>
      </c>
      <c r="E19" t="s">
        <v>55</v>
      </c>
      <c r="F19" s="3" t="s">
        <v>60</v>
      </c>
      <c r="G19" s="4" t="s">
        <v>9</v>
      </c>
      <c r="H19" t="s">
        <v>187</v>
      </c>
      <c r="I19" s="29" t="s">
        <v>241</v>
      </c>
      <c r="K19" s="3"/>
    </row>
    <row r="20" spans="1:11" x14ac:dyDescent="0.25">
      <c r="A20" t="s">
        <v>56</v>
      </c>
      <c r="B20" s="2" t="s">
        <v>39</v>
      </c>
      <c r="C20" s="3" t="s">
        <v>41</v>
      </c>
      <c r="D20" t="s">
        <v>54</v>
      </c>
      <c r="E20" t="s">
        <v>55</v>
      </c>
      <c r="F20" s="3" t="s">
        <v>61</v>
      </c>
      <c r="G20" s="4" t="s">
        <v>11</v>
      </c>
      <c r="H20" t="s">
        <v>187</v>
      </c>
      <c r="I20" s="29" t="s">
        <v>242</v>
      </c>
      <c r="K20" s="3"/>
    </row>
    <row r="21" spans="1:11" x14ac:dyDescent="0.25">
      <c r="A21" t="s">
        <v>56</v>
      </c>
      <c r="B21" s="2" t="s">
        <v>42</v>
      </c>
      <c r="C21" s="3" t="s">
        <v>43</v>
      </c>
      <c r="D21" t="s">
        <v>54</v>
      </c>
      <c r="E21" t="s">
        <v>55</v>
      </c>
      <c r="F21" s="3" t="s">
        <v>62</v>
      </c>
      <c r="G21" s="4" t="s">
        <v>14</v>
      </c>
      <c r="H21" t="s">
        <v>187</v>
      </c>
      <c r="I21" s="29" t="s">
        <v>243</v>
      </c>
      <c r="K21" s="3"/>
    </row>
    <row r="22" spans="1:11" x14ac:dyDescent="0.25">
      <c r="A22" t="s">
        <v>56</v>
      </c>
      <c r="B22" s="2" t="s">
        <v>44</v>
      </c>
      <c r="C22" s="3" t="s">
        <v>45</v>
      </c>
      <c r="D22" t="s">
        <v>54</v>
      </c>
      <c r="E22" t="s">
        <v>55</v>
      </c>
      <c r="F22" s="3" t="s">
        <v>63</v>
      </c>
      <c r="G22" s="4" t="s">
        <v>9</v>
      </c>
      <c r="H22" t="s">
        <v>187</v>
      </c>
      <c r="I22" s="29" t="s">
        <v>244</v>
      </c>
      <c r="K22" s="3"/>
    </row>
    <row r="23" spans="1:11" x14ac:dyDescent="0.25">
      <c r="A23" t="s">
        <v>56</v>
      </c>
      <c r="B23" s="2" t="s">
        <v>44</v>
      </c>
      <c r="C23" s="3" t="s">
        <v>46</v>
      </c>
      <c r="D23" t="s">
        <v>54</v>
      </c>
      <c r="E23" t="s">
        <v>55</v>
      </c>
      <c r="F23" s="3" t="s">
        <v>64</v>
      </c>
      <c r="G23" s="4" t="s">
        <v>11</v>
      </c>
      <c r="H23" t="s">
        <v>187</v>
      </c>
      <c r="I23" s="29" t="s">
        <v>245</v>
      </c>
      <c r="K23" s="3"/>
    </row>
    <row r="24" spans="1:11" x14ac:dyDescent="0.25">
      <c r="A24" t="s">
        <v>56</v>
      </c>
      <c r="B24" s="2" t="s">
        <v>47</v>
      </c>
      <c r="C24" s="3" t="s">
        <v>48</v>
      </c>
      <c r="D24" t="s">
        <v>54</v>
      </c>
      <c r="E24" t="s">
        <v>55</v>
      </c>
      <c r="F24" s="3" t="s">
        <v>65</v>
      </c>
      <c r="G24" s="5" t="s">
        <v>14</v>
      </c>
      <c r="H24" t="s">
        <v>187</v>
      </c>
      <c r="I24" s="29" t="s">
        <v>246</v>
      </c>
      <c r="K24" s="3"/>
    </row>
    <row r="25" spans="1:11" x14ac:dyDescent="0.25">
      <c r="A25" t="s">
        <v>56</v>
      </c>
      <c r="B25" s="2" t="s">
        <v>49</v>
      </c>
      <c r="C25" s="3" t="s">
        <v>50</v>
      </c>
      <c r="D25" t="s">
        <v>54</v>
      </c>
      <c r="E25" t="s">
        <v>55</v>
      </c>
      <c r="F25" s="3" t="s">
        <v>66</v>
      </c>
      <c r="G25" s="4" t="s">
        <v>9</v>
      </c>
      <c r="H25" t="s">
        <v>187</v>
      </c>
      <c r="I25" s="29" t="s">
        <v>247</v>
      </c>
      <c r="K25" s="3"/>
    </row>
    <row r="26" spans="1:11" x14ac:dyDescent="0.25">
      <c r="A26" t="s">
        <v>56</v>
      </c>
      <c r="B26" s="2" t="s">
        <v>49</v>
      </c>
      <c r="C26" s="3" t="s">
        <v>51</v>
      </c>
      <c r="D26" t="s">
        <v>54</v>
      </c>
      <c r="E26" t="s">
        <v>55</v>
      </c>
      <c r="F26" s="3" t="s">
        <v>67</v>
      </c>
      <c r="G26" s="4" t="s">
        <v>11</v>
      </c>
      <c r="H26" t="s">
        <v>187</v>
      </c>
      <c r="I26" s="29" t="s">
        <v>248</v>
      </c>
      <c r="K26" s="3"/>
    </row>
    <row r="27" spans="1:11" x14ac:dyDescent="0.25">
      <c r="A27" t="s">
        <v>56</v>
      </c>
      <c r="B27" s="6" t="s">
        <v>52</v>
      </c>
      <c r="C27" s="3" t="s">
        <v>53</v>
      </c>
      <c r="D27" t="s">
        <v>54</v>
      </c>
      <c r="E27" t="s">
        <v>55</v>
      </c>
      <c r="F27" s="3" t="s">
        <v>68</v>
      </c>
      <c r="G27" s="4" t="s">
        <v>14</v>
      </c>
      <c r="H27" t="s">
        <v>187</v>
      </c>
      <c r="I27" s="29" t="s">
        <v>249</v>
      </c>
      <c r="K27" s="3"/>
    </row>
    <row r="28" spans="1:11" x14ac:dyDescent="0.25">
      <c r="K28" s="3"/>
    </row>
    <row r="29" spans="1:11" x14ac:dyDescent="0.25">
      <c r="K29" s="3"/>
    </row>
    <row r="30" spans="1:11" x14ac:dyDescent="0.25">
      <c r="K30" s="3"/>
    </row>
    <row r="31" spans="1:11" x14ac:dyDescent="0.25">
      <c r="K31" s="3"/>
    </row>
    <row r="32" spans="1:11" x14ac:dyDescent="0.25">
      <c r="K32" s="3"/>
    </row>
    <row r="33" spans="11:11" x14ac:dyDescent="0.25">
      <c r="K33" s="3"/>
    </row>
    <row r="34" spans="11:11" x14ac:dyDescent="0.25">
      <c r="K3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1"/>
  <sheetViews>
    <sheetView workbookViewId="0">
      <selection activeCell="B4" sqref="B4"/>
    </sheetView>
  </sheetViews>
  <sheetFormatPr defaultRowHeight="12.75" x14ac:dyDescent="0.2"/>
  <cols>
    <col min="1" max="1" width="14.5703125" style="1" customWidth="1"/>
    <col min="2" max="256" width="9.140625" style="1"/>
    <col min="257" max="257" width="14.5703125" style="1" customWidth="1"/>
    <col min="258" max="512" width="9.140625" style="1"/>
    <col min="513" max="513" width="14.5703125" style="1" customWidth="1"/>
    <col min="514" max="768" width="9.140625" style="1"/>
    <col min="769" max="769" width="14.5703125" style="1" customWidth="1"/>
    <col min="770" max="1024" width="9.140625" style="1"/>
    <col min="1025" max="1025" width="14.5703125" style="1" customWidth="1"/>
    <col min="1026" max="1280" width="9.140625" style="1"/>
    <col min="1281" max="1281" width="14.5703125" style="1" customWidth="1"/>
    <col min="1282" max="1536" width="9.140625" style="1"/>
    <col min="1537" max="1537" width="14.5703125" style="1" customWidth="1"/>
    <col min="1538" max="1792" width="9.140625" style="1"/>
    <col min="1793" max="1793" width="14.5703125" style="1" customWidth="1"/>
    <col min="1794" max="2048" width="9.140625" style="1"/>
    <col min="2049" max="2049" width="14.5703125" style="1" customWidth="1"/>
    <col min="2050" max="2304" width="9.140625" style="1"/>
    <col min="2305" max="2305" width="14.5703125" style="1" customWidth="1"/>
    <col min="2306" max="2560" width="9.140625" style="1"/>
    <col min="2561" max="2561" width="14.5703125" style="1" customWidth="1"/>
    <col min="2562" max="2816" width="9.140625" style="1"/>
    <col min="2817" max="2817" width="14.5703125" style="1" customWidth="1"/>
    <col min="2818" max="3072" width="9.140625" style="1"/>
    <col min="3073" max="3073" width="14.5703125" style="1" customWidth="1"/>
    <col min="3074" max="3328" width="9.140625" style="1"/>
    <col min="3329" max="3329" width="14.5703125" style="1" customWidth="1"/>
    <col min="3330" max="3584" width="9.140625" style="1"/>
    <col min="3585" max="3585" width="14.5703125" style="1" customWidth="1"/>
    <col min="3586" max="3840" width="9.140625" style="1"/>
    <col min="3841" max="3841" width="14.5703125" style="1" customWidth="1"/>
    <col min="3842" max="4096" width="9.140625" style="1"/>
    <col min="4097" max="4097" width="14.5703125" style="1" customWidth="1"/>
    <col min="4098" max="4352" width="9.140625" style="1"/>
    <col min="4353" max="4353" width="14.5703125" style="1" customWidth="1"/>
    <col min="4354" max="4608" width="9.140625" style="1"/>
    <col min="4609" max="4609" width="14.5703125" style="1" customWidth="1"/>
    <col min="4610" max="4864" width="9.140625" style="1"/>
    <col min="4865" max="4865" width="14.5703125" style="1" customWidth="1"/>
    <col min="4866" max="5120" width="9.140625" style="1"/>
    <col min="5121" max="5121" width="14.5703125" style="1" customWidth="1"/>
    <col min="5122" max="5376" width="9.140625" style="1"/>
    <col min="5377" max="5377" width="14.5703125" style="1" customWidth="1"/>
    <col min="5378" max="5632" width="9.140625" style="1"/>
    <col min="5633" max="5633" width="14.5703125" style="1" customWidth="1"/>
    <col min="5634" max="5888" width="9.140625" style="1"/>
    <col min="5889" max="5889" width="14.5703125" style="1" customWidth="1"/>
    <col min="5890" max="6144" width="9.140625" style="1"/>
    <col min="6145" max="6145" width="14.5703125" style="1" customWidth="1"/>
    <col min="6146" max="6400" width="9.140625" style="1"/>
    <col min="6401" max="6401" width="14.5703125" style="1" customWidth="1"/>
    <col min="6402" max="6656" width="9.140625" style="1"/>
    <col min="6657" max="6657" width="14.5703125" style="1" customWidth="1"/>
    <col min="6658" max="6912" width="9.140625" style="1"/>
    <col min="6913" max="6913" width="14.5703125" style="1" customWidth="1"/>
    <col min="6914" max="7168" width="9.140625" style="1"/>
    <col min="7169" max="7169" width="14.5703125" style="1" customWidth="1"/>
    <col min="7170" max="7424" width="9.140625" style="1"/>
    <col min="7425" max="7425" width="14.5703125" style="1" customWidth="1"/>
    <col min="7426" max="7680" width="9.140625" style="1"/>
    <col min="7681" max="7681" width="14.5703125" style="1" customWidth="1"/>
    <col min="7682" max="7936" width="9.140625" style="1"/>
    <col min="7937" max="7937" width="14.5703125" style="1" customWidth="1"/>
    <col min="7938" max="8192" width="9.140625" style="1"/>
    <col min="8193" max="8193" width="14.5703125" style="1" customWidth="1"/>
    <col min="8194" max="8448" width="9.140625" style="1"/>
    <col min="8449" max="8449" width="14.5703125" style="1" customWidth="1"/>
    <col min="8450" max="8704" width="9.140625" style="1"/>
    <col min="8705" max="8705" width="14.5703125" style="1" customWidth="1"/>
    <col min="8706" max="8960" width="9.140625" style="1"/>
    <col min="8961" max="8961" width="14.5703125" style="1" customWidth="1"/>
    <col min="8962" max="9216" width="9.140625" style="1"/>
    <col min="9217" max="9217" width="14.5703125" style="1" customWidth="1"/>
    <col min="9218" max="9472" width="9.140625" style="1"/>
    <col min="9473" max="9473" width="14.5703125" style="1" customWidth="1"/>
    <col min="9474" max="9728" width="9.140625" style="1"/>
    <col min="9729" max="9729" width="14.5703125" style="1" customWidth="1"/>
    <col min="9730" max="9984" width="9.140625" style="1"/>
    <col min="9985" max="9985" width="14.5703125" style="1" customWidth="1"/>
    <col min="9986" max="10240" width="9.140625" style="1"/>
    <col min="10241" max="10241" width="14.5703125" style="1" customWidth="1"/>
    <col min="10242" max="10496" width="9.140625" style="1"/>
    <col min="10497" max="10497" width="14.5703125" style="1" customWidth="1"/>
    <col min="10498" max="10752" width="9.140625" style="1"/>
    <col min="10753" max="10753" width="14.5703125" style="1" customWidth="1"/>
    <col min="10754" max="11008" width="9.140625" style="1"/>
    <col min="11009" max="11009" width="14.5703125" style="1" customWidth="1"/>
    <col min="11010" max="11264" width="9.140625" style="1"/>
    <col min="11265" max="11265" width="14.5703125" style="1" customWidth="1"/>
    <col min="11266" max="11520" width="9.140625" style="1"/>
    <col min="11521" max="11521" width="14.5703125" style="1" customWidth="1"/>
    <col min="11522" max="11776" width="9.140625" style="1"/>
    <col min="11777" max="11777" width="14.5703125" style="1" customWidth="1"/>
    <col min="11778" max="12032" width="9.140625" style="1"/>
    <col min="12033" max="12033" width="14.5703125" style="1" customWidth="1"/>
    <col min="12034" max="12288" width="9.140625" style="1"/>
    <col min="12289" max="12289" width="14.5703125" style="1" customWidth="1"/>
    <col min="12290" max="12544" width="9.140625" style="1"/>
    <col min="12545" max="12545" width="14.5703125" style="1" customWidth="1"/>
    <col min="12546" max="12800" width="9.140625" style="1"/>
    <col min="12801" max="12801" width="14.5703125" style="1" customWidth="1"/>
    <col min="12802" max="13056" width="9.140625" style="1"/>
    <col min="13057" max="13057" width="14.5703125" style="1" customWidth="1"/>
    <col min="13058" max="13312" width="9.140625" style="1"/>
    <col min="13313" max="13313" width="14.5703125" style="1" customWidth="1"/>
    <col min="13314" max="13568" width="9.140625" style="1"/>
    <col min="13569" max="13569" width="14.5703125" style="1" customWidth="1"/>
    <col min="13570" max="13824" width="9.140625" style="1"/>
    <col min="13825" max="13825" width="14.5703125" style="1" customWidth="1"/>
    <col min="13826" max="14080" width="9.140625" style="1"/>
    <col min="14081" max="14081" width="14.5703125" style="1" customWidth="1"/>
    <col min="14082" max="14336" width="9.140625" style="1"/>
    <col min="14337" max="14337" width="14.5703125" style="1" customWidth="1"/>
    <col min="14338" max="14592" width="9.140625" style="1"/>
    <col min="14593" max="14593" width="14.5703125" style="1" customWidth="1"/>
    <col min="14594" max="14848" width="9.140625" style="1"/>
    <col min="14849" max="14849" width="14.5703125" style="1" customWidth="1"/>
    <col min="14850" max="15104" width="9.140625" style="1"/>
    <col min="15105" max="15105" width="14.5703125" style="1" customWidth="1"/>
    <col min="15106" max="15360" width="9.140625" style="1"/>
    <col min="15361" max="15361" width="14.5703125" style="1" customWidth="1"/>
    <col min="15362" max="15616" width="9.140625" style="1"/>
    <col min="15617" max="15617" width="14.5703125" style="1" customWidth="1"/>
    <col min="15618" max="15872" width="9.140625" style="1"/>
    <col min="15873" max="15873" width="14.5703125" style="1" customWidth="1"/>
    <col min="15874" max="16128" width="9.140625" style="1"/>
    <col min="16129" max="16129" width="14.5703125" style="1" customWidth="1"/>
    <col min="16130" max="16384" width="9.140625" style="1"/>
  </cols>
  <sheetData>
    <row r="1" spans="1:48" x14ac:dyDescent="0.2">
      <c r="B1" s="16" t="s">
        <v>87</v>
      </c>
      <c r="C1" s="17"/>
      <c r="D1" s="17"/>
      <c r="E1" s="18" t="s">
        <v>188</v>
      </c>
      <c r="F1" s="18" t="s">
        <v>189</v>
      </c>
      <c r="G1" s="18" t="s">
        <v>190</v>
      </c>
      <c r="H1" s="18" t="s">
        <v>191</v>
      </c>
      <c r="I1" s="18" t="s">
        <v>192</v>
      </c>
      <c r="J1" s="18" t="s">
        <v>193</v>
      </c>
      <c r="K1" s="18" t="s">
        <v>194</v>
      </c>
      <c r="L1" s="18" t="s">
        <v>195</v>
      </c>
      <c r="M1" s="18" t="s">
        <v>196</v>
      </c>
      <c r="N1" s="18" t="s">
        <v>197</v>
      </c>
      <c r="O1" s="18" t="s">
        <v>198</v>
      </c>
      <c r="P1" s="18" t="s">
        <v>199</v>
      </c>
      <c r="Q1" s="18" t="s">
        <v>200</v>
      </c>
      <c r="R1" s="18" t="s">
        <v>201</v>
      </c>
      <c r="S1" s="18" t="s">
        <v>202</v>
      </c>
      <c r="T1" s="18" t="s">
        <v>203</v>
      </c>
      <c r="U1" s="18" t="s">
        <v>204</v>
      </c>
      <c r="V1" s="18" t="s">
        <v>205</v>
      </c>
      <c r="W1" s="18" t="s">
        <v>206</v>
      </c>
      <c r="X1" s="18" t="s">
        <v>207</v>
      </c>
      <c r="Y1" s="18" t="s">
        <v>208</v>
      </c>
      <c r="Z1" s="18" t="s">
        <v>209</v>
      </c>
      <c r="AA1" s="18" t="s">
        <v>210</v>
      </c>
      <c r="AB1" s="18" t="s">
        <v>211</v>
      </c>
      <c r="AC1" s="18" t="s">
        <v>212</v>
      </c>
      <c r="AD1" s="18" t="s">
        <v>213</v>
      </c>
      <c r="AE1" s="18" t="s">
        <v>214</v>
      </c>
      <c r="AF1" s="18" t="s">
        <v>215</v>
      </c>
      <c r="AG1" s="18" t="s">
        <v>216</v>
      </c>
      <c r="AH1" s="18" t="s">
        <v>217</v>
      </c>
      <c r="AI1" s="18" t="s">
        <v>218</v>
      </c>
      <c r="AJ1" s="18" t="s">
        <v>219</v>
      </c>
      <c r="AK1" s="18" t="s">
        <v>220</v>
      </c>
      <c r="AL1" s="18" t="s">
        <v>221</v>
      </c>
      <c r="AM1" s="18" t="s">
        <v>222</v>
      </c>
      <c r="AN1" s="18" t="s">
        <v>223</v>
      </c>
      <c r="AO1" s="18" t="s">
        <v>224</v>
      </c>
      <c r="AP1" s="18" t="s">
        <v>225</v>
      </c>
      <c r="AQ1" s="18" t="s">
        <v>226</v>
      </c>
      <c r="AR1" s="18" t="s">
        <v>227</v>
      </c>
      <c r="AS1" s="18" t="s">
        <v>228</v>
      </c>
      <c r="AT1" s="18" t="s">
        <v>229</v>
      </c>
      <c r="AU1" s="18" t="s">
        <v>230</v>
      </c>
      <c r="AV1" s="19" t="s">
        <v>231</v>
      </c>
    </row>
    <row r="2" spans="1:48" x14ac:dyDescent="0.2">
      <c r="B2" s="20" t="s">
        <v>130</v>
      </c>
      <c r="C2" s="21"/>
      <c r="D2" s="21"/>
      <c r="E2" s="22" t="s">
        <v>175</v>
      </c>
      <c r="F2" s="22" t="s">
        <v>175</v>
      </c>
      <c r="G2" s="22" t="s">
        <v>175</v>
      </c>
      <c r="H2" s="22" t="s">
        <v>175</v>
      </c>
      <c r="I2" s="22" t="s">
        <v>175</v>
      </c>
      <c r="J2" s="22" t="s">
        <v>175</v>
      </c>
      <c r="K2" s="22" t="s">
        <v>175</v>
      </c>
      <c r="L2" s="22" t="s">
        <v>175</v>
      </c>
      <c r="M2" s="22" t="s">
        <v>175</v>
      </c>
      <c r="N2" s="22" t="s">
        <v>175</v>
      </c>
      <c r="O2" s="22" t="s">
        <v>175</v>
      </c>
      <c r="P2" s="22" t="s">
        <v>175</v>
      </c>
      <c r="Q2" s="22" t="s">
        <v>175</v>
      </c>
      <c r="R2" s="22" t="s">
        <v>175</v>
      </c>
      <c r="S2" s="22" t="s">
        <v>175</v>
      </c>
      <c r="T2" s="22" t="s">
        <v>175</v>
      </c>
      <c r="U2" s="22" t="s">
        <v>175</v>
      </c>
      <c r="V2" s="22" t="s">
        <v>175</v>
      </c>
      <c r="W2" s="22" t="s">
        <v>175</v>
      </c>
      <c r="X2" s="22" t="s">
        <v>175</v>
      </c>
      <c r="Y2" s="22" t="s">
        <v>175</v>
      </c>
      <c r="Z2" s="22" t="s">
        <v>175</v>
      </c>
      <c r="AA2" s="22" t="s">
        <v>175</v>
      </c>
      <c r="AB2" s="22" t="s">
        <v>175</v>
      </c>
      <c r="AC2" s="22" t="s">
        <v>175</v>
      </c>
      <c r="AD2" s="22" t="s">
        <v>175</v>
      </c>
      <c r="AE2" s="22" t="s">
        <v>175</v>
      </c>
      <c r="AF2" s="22" t="s">
        <v>175</v>
      </c>
      <c r="AG2" s="22" t="s">
        <v>175</v>
      </c>
      <c r="AH2" s="22" t="s">
        <v>175</v>
      </c>
      <c r="AI2" s="22" t="s">
        <v>175</v>
      </c>
      <c r="AJ2" s="22" t="s">
        <v>175</v>
      </c>
      <c r="AK2" s="22" t="s">
        <v>175</v>
      </c>
      <c r="AL2" s="22" t="s">
        <v>175</v>
      </c>
      <c r="AM2" s="22" t="s">
        <v>175</v>
      </c>
      <c r="AN2" s="22" t="s">
        <v>175</v>
      </c>
      <c r="AO2" s="22" t="s">
        <v>175</v>
      </c>
      <c r="AP2" s="22" t="s">
        <v>175</v>
      </c>
      <c r="AQ2" s="22" t="s">
        <v>175</v>
      </c>
      <c r="AR2" s="22" t="s">
        <v>175</v>
      </c>
      <c r="AS2" s="22" t="s">
        <v>175</v>
      </c>
      <c r="AT2" s="22" t="s">
        <v>175</v>
      </c>
      <c r="AU2" s="22" t="s">
        <v>175</v>
      </c>
      <c r="AV2" s="23" t="s">
        <v>175</v>
      </c>
    </row>
    <row r="3" spans="1:48" ht="13.5" thickBot="1" x14ac:dyDescent="0.25">
      <c r="A3" s="24" t="s">
        <v>232</v>
      </c>
      <c r="B3" s="25" t="s">
        <v>270</v>
      </c>
      <c r="C3" s="26" t="s">
        <v>233</v>
      </c>
      <c r="D3" s="26" t="s">
        <v>234</v>
      </c>
      <c r="E3" s="27" t="s">
        <v>235</v>
      </c>
      <c r="F3" s="27" t="s">
        <v>235</v>
      </c>
      <c r="G3" s="27" t="s">
        <v>235</v>
      </c>
      <c r="H3" s="27" t="s">
        <v>235</v>
      </c>
      <c r="I3" s="27" t="s">
        <v>235</v>
      </c>
      <c r="J3" s="27" t="s">
        <v>235</v>
      </c>
      <c r="K3" s="27" t="s">
        <v>235</v>
      </c>
      <c r="L3" s="27" t="s">
        <v>235</v>
      </c>
      <c r="M3" s="27" t="s">
        <v>235</v>
      </c>
      <c r="N3" s="27" t="s">
        <v>235</v>
      </c>
      <c r="O3" s="27" t="s">
        <v>235</v>
      </c>
      <c r="P3" s="27" t="s">
        <v>235</v>
      </c>
      <c r="Q3" s="27" t="s">
        <v>235</v>
      </c>
      <c r="R3" s="27" t="s">
        <v>235</v>
      </c>
      <c r="S3" s="27" t="s">
        <v>235</v>
      </c>
      <c r="T3" s="27" t="s">
        <v>235</v>
      </c>
      <c r="U3" s="27" t="s">
        <v>235</v>
      </c>
      <c r="V3" s="27" t="s">
        <v>235</v>
      </c>
      <c r="W3" s="27" t="s">
        <v>235</v>
      </c>
      <c r="X3" s="27" t="s">
        <v>235</v>
      </c>
      <c r="Y3" s="27" t="s">
        <v>235</v>
      </c>
      <c r="Z3" s="27" t="s">
        <v>235</v>
      </c>
      <c r="AA3" s="27" t="s">
        <v>235</v>
      </c>
      <c r="AB3" s="27" t="s">
        <v>235</v>
      </c>
      <c r="AC3" s="27" t="s">
        <v>235</v>
      </c>
      <c r="AD3" s="27" t="s">
        <v>235</v>
      </c>
      <c r="AE3" s="27" t="s">
        <v>235</v>
      </c>
      <c r="AF3" s="27" t="s">
        <v>235</v>
      </c>
      <c r="AG3" s="27" t="s">
        <v>235</v>
      </c>
      <c r="AH3" s="27" t="s">
        <v>235</v>
      </c>
      <c r="AI3" s="27" t="s">
        <v>235</v>
      </c>
      <c r="AJ3" s="27" t="s">
        <v>235</v>
      </c>
      <c r="AK3" s="27" t="s">
        <v>235</v>
      </c>
      <c r="AL3" s="27" t="s">
        <v>235</v>
      </c>
      <c r="AM3" s="27" t="s">
        <v>235</v>
      </c>
      <c r="AN3" s="27" t="s">
        <v>235</v>
      </c>
      <c r="AO3" s="27" t="s">
        <v>235</v>
      </c>
      <c r="AP3" s="27" t="s">
        <v>235</v>
      </c>
      <c r="AQ3" s="27" t="s">
        <v>235</v>
      </c>
      <c r="AR3" s="27" t="s">
        <v>235</v>
      </c>
      <c r="AS3" s="27" t="s">
        <v>235</v>
      </c>
      <c r="AT3" s="27" t="s">
        <v>235</v>
      </c>
      <c r="AU3" s="27" t="s">
        <v>235</v>
      </c>
      <c r="AV3" s="27" t="s">
        <v>235</v>
      </c>
    </row>
    <row r="4" spans="1:48" x14ac:dyDescent="0.2">
      <c r="A4" s="28" t="s">
        <v>57</v>
      </c>
      <c r="B4" s="29" t="s">
        <v>236</v>
      </c>
      <c r="C4" s="29" t="s">
        <v>237</v>
      </c>
      <c r="D4" s="30">
        <v>38223</v>
      </c>
      <c r="E4" s="31">
        <v>182.12252632570301</v>
      </c>
      <c r="F4" s="31">
        <v>71.525353261621504</v>
      </c>
      <c r="G4" s="31" t="s">
        <v>178</v>
      </c>
      <c r="H4" s="31">
        <v>9.9935119149505205</v>
      </c>
      <c r="I4" s="31">
        <v>13.805047168092001</v>
      </c>
      <c r="J4" s="31">
        <v>4.4244089217696096</v>
      </c>
      <c r="K4" s="31">
        <v>33.448262733015603</v>
      </c>
      <c r="L4" s="31" t="s">
        <v>178</v>
      </c>
      <c r="M4" s="31">
        <v>71.341262700563306</v>
      </c>
      <c r="N4" s="31" t="s">
        <v>178</v>
      </c>
      <c r="O4" s="31">
        <v>40.614816645111198</v>
      </c>
      <c r="P4" s="31" t="s">
        <v>178</v>
      </c>
      <c r="Q4" s="31">
        <v>80.879155533252302</v>
      </c>
      <c r="R4" s="31">
        <v>387.29486175602199</v>
      </c>
      <c r="S4" s="31">
        <v>7.0464580496716804</v>
      </c>
      <c r="T4" s="31">
        <v>197.99324812033899</v>
      </c>
      <c r="U4" s="31">
        <v>6.60197045207443</v>
      </c>
      <c r="V4" s="31">
        <v>1.29599006119325</v>
      </c>
      <c r="W4" s="31">
        <v>26.489708317999799</v>
      </c>
      <c r="X4" s="31">
        <v>147.425394543869</v>
      </c>
      <c r="Y4" s="31">
        <v>2.8962309696094399</v>
      </c>
      <c r="Z4" s="31">
        <v>92.878457701708697</v>
      </c>
      <c r="AA4" s="31">
        <v>333.64471626950001</v>
      </c>
      <c r="AB4" s="31">
        <v>0.117722231524084</v>
      </c>
      <c r="AC4" s="31">
        <v>0.48675051963744298</v>
      </c>
      <c r="AD4" s="31">
        <v>0.87109241228871703</v>
      </c>
      <c r="AE4" s="31">
        <v>161.41823380729599</v>
      </c>
      <c r="AF4" s="31">
        <v>0.41217186946681</v>
      </c>
      <c r="AG4" s="31">
        <v>0.84758498314323705</v>
      </c>
      <c r="AH4" s="31">
        <v>23.317251999672798</v>
      </c>
      <c r="AI4" s="31">
        <v>40.424085534669302</v>
      </c>
      <c r="AJ4" s="31">
        <v>-1.3738414127749E-2</v>
      </c>
      <c r="AK4" s="31">
        <v>9.6919227067516003E-2</v>
      </c>
      <c r="AL4" s="31">
        <v>123.521923282515</v>
      </c>
      <c r="AM4" s="31">
        <v>4.8952739100217304</v>
      </c>
      <c r="AN4" s="31">
        <v>55.982082034297498</v>
      </c>
      <c r="AO4" s="31">
        <v>14.4141604667679</v>
      </c>
      <c r="AP4" s="31">
        <v>180.37826194382899</v>
      </c>
      <c r="AQ4" s="31">
        <v>45.339910604659103</v>
      </c>
      <c r="AR4" s="31">
        <v>1.12609632706828</v>
      </c>
      <c r="AS4" s="31" t="s">
        <v>178</v>
      </c>
      <c r="AT4" s="31">
        <v>91.754584904463201</v>
      </c>
      <c r="AU4" s="31">
        <v>38.219610964963998</v>
      </c>
      <c r="AV4" s="31">
        <v>36.803497013180603</v>
      </c>
    </row>
    <row r="5" spans="1:48" x14ac:dyDescent="0.2">
      <c r="A5" s="28" t="s">
        <v>58</v>
      </c>
      <c r="B5" s="29" t="s">
        <v>238</v>
      </c>
      <c r="C5" s="29" t="s">
        <v>239</v>
      </c>
      <c r="D5" s="30">
        <v>38230</v>
      </c>
      <c r="E5" s="31">
        <v>146.444609925788</v>
      </c>
      <c r="F5" s="31">
        <v>73.342672169588397</v>
      </c>
      <c r="G5" s="31" t="s">
        <v>178</v>
      </c>
      <c r="H5" s="31">
        <v>7.0961011670997403</v>
      </c>
      <c r="I5" s="31">
        <v>16.2558715233376</v>
      </c>
      <c r="J5" s="31">
        <v>3.6375899388157098</v>
      </c>
      <c r="K5" s="31">
        <v>29.2630828129404</v>
      </c>
      <c r="L5" s="31">
        <v>0.253781312301808</v>
      </c>
      <c r="M5" s="31">
        <v>66.769511697134902</v>
      </c>
      <c r="N5" s="31" t="s">
        <v>178</v>
      </c>
      <c r="O5" s="31">
        <v>47.483470422419501</v>
      </c>
      <c r="P5" s="31">
        <v>0.93450355061905799</v>
      </c>
      <c r="Q5" s="31">
        <v>63.3902388946521</v>
      </c>
      <c r="R5" s="31">
        <v>359.04236813211998</v>
      </c>
      <c r="S5" s="31">
        <v>8.08492966423802</v>
      </c>
      <c r="T5" s="31">
        <v>106.64351745254901</v>
      </c>
      <c r="U5" s="31">
        <v>7.1133112817480804</v>
      </c>
      <c r="V5" s="31">
        <v>1.08922955858056</v>
      </c>
      <c r="W5" s="31">
        <v>28.373944419821999</v>
      </c>
      <c r="X5" s="31">
        <v>115.059032681644</v>
      </c>
      <c r="Y5" s="31">
        <v>2.8526281922983499</v>
      </c>
      <c r="Z5" s="31">
        <v>75.579204176989094</v>
      </c>
      <c r="AA5" s="31">
        <v>230.25694912440301</v>
      </c>
      <c r="AB5" s="31">
        <v>0.11920438623565401</v>
      </c>
      <c r="AC5" s="31">
        <v>1.3610589186072899</v>
      </c>
      <c r="AD5" s="31">
        <v>2.0703927931178301</v>
      </c>
      <c r="AE5" s="31">
        <v>136.67915503184901</v>
      </c>
      <c r="AF5" s="31">
        <v>0.40022673477435999</v>
      </c>
      <c r="AG5" s="31">
        <v>0.74131530792004097</v>
      </c>
      <c r="AH5" s="31">
        <v>34.214055182257503</v>
      </c>
      <c r="AI5" s="31">
        <v>43.5798926545732</v>
      </c>
      <c r="AJ5" s="31">
        <v>0.100515144124826</v>
      </c>
      <c r="AK5" s="31">
        <v>9.4620736019784005E-2</v>
      </c>
      <c r="AL5" s="31">
        <v>124.79968488375199</v>
      </c>
      <c r="AM5" s="31">
        <v>2.6750107597962902</v>
      </c>
      <c r="AN5" s="31">
        <v>58.216843195213002</v>
      </c>
      <c r="AO5" s="31">
        <v>14.7729821194562</v>
      </c>
      <c r="AP5" s="31">
        <v>349.17743017734199</v>
      </c>
      <c r="AQ5" s="31">
        <v>165.856838031189</v>
      </c>
      <c r="AR5" s="31">
        <v>1.5799286262866299</v>
      </c>
      <c r="AS5" s="31" t="s">
        <v>178</v>
      </c>
      <c r="AT5" s="31">
        <v>294.22998684696802</v>
      </c>
      <c r="AU5" s="31">
        <v>45.905942307859398</v>
      </c>
      <c r="AV5" s="31">
        <v>26.0443029609288</v>
      </c>
    </row>
    <row r="6" spans="1:48" x14ac:dyDescent="0.2">
      <c r="A6" s="28" t="s">
        <v>59</v>
      </c>
      <c r="B6" s="29" t="s">
        <v>240</v>
      </c>
      <c r="C6" s="29" t="s">
        <v>14</v>
      </c>
      <c r="D6" s="30">
        <v>38546</v>
      </c>
      <c r="E6" s="31">
        <v>250.780993222652</v>
      </c>
      <c r="F6" s="31">
        <v>100.473909358273</v>
      </c>
      <c r="G6" s="31" t="s">
        <v>178</v>
      </c>
      <c r="H6" s="31">
        <v>7.2792687188005996</v>
      </c>
      <c r="I6" s="31">
        <v>15.1731621509454</v>
      </c>
      <c r="J6" s="31">
        <v>6.1626465917076301</v>
      </c>
      <c r="K6" s="31">
        <v>44.3889366075963</v>
      </c>
      <c r="L6" s="31">
        <v>0.25713859048996002</v>
      </c>
      <c r="M6" s="31">
        <v>122.426951958324</v>
      </c>
      <c r="N6" s="31">
        <v>0.50379222474744501</v>
      </c>
      <c r="O6" s="31">
        <v>38.007482238637898</v>
      </c>
      <c r="P6" s="31" t="s">
        <v>178</v>
      </c>
      <c r="Q6" s="31">
        <v>93.2926654681022</v>
      </c>
      <c r="R6" s="31">
        <v>254.09144696915499</v>
      </c>
      <c r="S6" s="31">
        <v>18.1454135474373</v>
      </c>
      <c r="T6" s="31">
        <v>172.75402774161799</v>
      </c>
      <c r="U6" s="31">
        <v>10.0992732986506</v>
      </c>
      <c r="V6" s="31">
        <v>1.5331248182558701</v>
      </c>
      <c r="W6" s="31">
        <v>23.988986222582898</v>
      </c>
      <c r="X6" s="31">
        <v>241.79751078921299</v>
      </c>
      <c r="Y6" s="31">
        <v>2.43769672117537</v>
      </c>
      <c r="Z6" s="31">
        <v>109.451619898899</v>
      </c>
      <c r="AA6" s="31">
        <v>315.55226346990997</v>
      </c>
      <c r="AB6" s="31">
        <v>0.13657121914092199</v>
      </c>
      <c r="AC6" s="31">
        <v>1.2351653280905099</v>
      </c>
      <c r="AD6" s="31">
        <v>1.3307441022069799</v>
      </c>
      <c r="AE6" s="31">
        <v>163.39474337449701</v>
      </c>
      <c r="AF6" s="31">
        <v>0.37345442632301201</v>
      </c>
      <c r="AG6" s="31">
        <v>0.86144306625135003</v>
      </c>
      <c r="AH6" s="31">
        <v>23.737730614944098</v>
      </c>
      <c r="AI6" s="31">
        <v>50.444120509552498</v>
      </c>
      <c r="AJ6" s="31">
        <v>7.6045036865865001E-2</v>
      </c>
      <c r="AK6" s="31">
        <v>9.6117791077015999E-2</v>
      </c>
      <c r="AL6" s="31">
        <v>183.980577836138</v>
      </c>
      <c r="AM6" s="31">
        <v>3.497112132636</v>
      </c>
      <c r="AN6" s="31">
        <v>64.375261833145899</v>
      </c>
      <c r="AO6" s="31">
        <v>20.689171423281799</v>
      </c>
      <c r="AP6" s="31">
        <v>266.70074366031298</v>
      </c>
      <c r="AQ6" s="31">
        <v>76.923577760250396</v>
      </c>
      <c r="AR6" s="31">
        <v>1.2836654074229601</v>
      </c>
      <c r="AS6" s="31" t="s">
        <v>178</v>
      </c>
      <c r="AT6" s="31">
        <v>149.589421009289</v>
      </c>
      <c r="AU6" s="31">
        <v>50.465686512241803</v>
      </c>
      <c r="AV6" s="31">
        <v>39.825612537093697</v>
      </c>
    </row>
    <row r="7" spans="1:48" x14ac:dyDescent="0.2">
      <c r="A7" s="28" t="s">
        <v>60</v>
      </c>
      <c r="B7" s="29" t="s">
        <v>241</v>
      </c>
      <c r="C7" s="29" t="s">
        <v>237</v>
      </c>
      <c r="D7" s="30">
        <v>38359</v>
      </c>
      <c r="E7" s="31">
        <v>155.53806210804601</v>
      </c>
      <c r="F7" s="31">
        <v>59.819866858222603</v>
      </c>
      <c r="G7" s="31" t="s">
        <v>178</v>
      </c>
      <c r="H7" s="31">
        <v>9.7787704190173592</v>
      </c>
      <c r="I7" s="31">
        <v>2.9949386770375401</v>
      </c>
      <c r="J7" s="31">
        <v>2.2457784252685302</v>
      </c>
      <c r="K7" s="31">
        <v>26.368301164632602</v>
      </c>
      <c r="L7" s="31">
        <v>0.25233240082580199</v>
      </c>
      <c r="M7" s="31">
        <v>71.874759910284993</v>
      </c>
      <c r="N7" s="31">
        <v>0.49229943171759799</v>
      </c>
      <c r="O7" s="31">
        <v>30.2943417378312</v>
      </c>
      <c r="P7" s="31" t="s">
        <v>178</v>
      </c>
      <c r="Q7" s="31">
        <v>103.97870597242201</v>
      </c>
      <c r="R7" s="31">
        <v>319.37167161225199</v>
      </c>
      <c r="S7" s="31">
        <v>6.6675214693707598</v>
      </c>
      <c r="T7" s="31">
        <v>182.35627662721399</v>
      </c>
      <c r="U7" s="31">
        <v>6.69265877004778</v>
      </c>
      <c r="V7" s="31">
        <v>0.693520437102359</v>
      </c>
      <c r="W7" s="31">
        <v>20.287374391586599</v>
      </c>
      <c r="X7" s="31">
        <v>101.68545264989</v>
      </c>
      <c r="Y7" s="31">
        <v>2.1101926352211802</v>
      </c>
      <c r="Z7" s="31">
        <v>93.559221536000194</v>
      </c>
      <c r="AA7" s="31">
        <v>208.258644457153</v>
      </c>
      <c r="AB7" s="31">
        <v>0.147877070469835</v>
      </c>
      <c r="AC7" s="31">
        <v>0.56026666685008197</v>
      </c>
      <c r="AD7" s="31">
        <v>1.2019052358111</v>
      </c>
      <c r="AE7" s="31">
        <v>166.56283968033301</v>
      </c>
      <c r="AF7" s="31">
        <v>0.40611015715786303</v>
      </c>
      <c r="AG7" s="31">
        <v>0.77455442125253504</v>
      </c>
      <c r="AH7" s="31">
        <v>28.2367932866069</v>
      </c>
      <c r="AI7" s="31">
        <v>46.989685251141204</v>
      </c>
      <c r="AJ7" s="31">
        <v>-3.6001383920094998E-2</v>
      </c>
      <c r="AK7" s="31">
        <v>9.7886785663164999E-2</v>
      </c>
      <c r="AL7" s="31">
        <v>138.14195490617999</v>
      </c>
      <c r="AM7" s="31">
        <v>2.2843322214965598</v>
      </c>
      <c r="AN7" s="31">
        <v>43.392871341402603</v>
      </c>
      <c r="AO7" s="31">
        <v>10.663096801285599</v>
      </c>
      <c r="AP7" s="31">
        <v>168.47619316495101</v>
      </c>
      <c r="AQ7" s="31">
        <v>57.970333481770297</v>
      </c>
      <c r="AR7" s="31">
        <v>1.0334526721739301</v>
      </c>
      <c r="AS7" s="31" t="s">
        <v>178</v>
      </c>
      <c r="AT7" s="31">
        <v>97.635953402761203</v>
      </c>
      <c r="AU7" s="31">
        <v>37.035093702054397</v>
      </c>
      <c r="AV7" s="31">
        <v>20.333276992890301</v>
      </c>
    </row>
    <row r="8" spans="1:48" x14ac:dyDescent="0.2">
      <c r="A8" s="28" t="s">
        <v>61</v>
      </c>
      <c r="B8" s="29" t="s">
        <v>242</v>
      </c>
      <c r="C8" s="29" t="s">
        <v>239</v>
      </c>
      <c r="D8" s="30">
        <v>38373</v>
      </c>
      <c r="E8" s="31">
        <v>114.05285588622399</v>
      </c>
      <c r="F8" s="31">
        <v>61.1449440047436</v>
      </c>
      <c r="G8" s="31">
        <v>1.5303234649983499</v>
      </c>
      <c r="H8" s="31">
        <v>5.2129143831294398</v>
      </c>
      <c r="I8" s="31">
        <v>2.94124419139338</v>
      </c>
      <c r="J8" s="31">
        <v>2.0451203973662699</v>
      </c>
      <c r="K8" s="31">
        <v>19.558519488751699</v>
      </c>
      <c r="L8" s="31" t="s">
        <v>178</v>
      </c>
      <c r="M8" s="31">
        <v>55.736584479356502</v>
      </c>
      <c r="N8" s="31" t="s">
        <v>178</v>
      </c>
      <c r="O8" s="31">
        <v>29.2056592440901</v>
      </c>
      <c r="P8" s="31" t="s">
        <v>178</v>
      </c>
      <c r="Q8" s="31">
        <v>68.938457772422495</v>
      </c>
      <c r="R8" s="31">
        <v>241.528409216977</v>
      </c>
      <c r="S8" s="31">
        <v>5.5882875658400497</v>
      </c>
      <c r="T8" s="31">
        <v>100.80796626477</v>
      </c>
      <c r="U8" s="31">
        <v>5.4794426743095297</v>
      </c>
      <c r="V8" s="31">
        <v>0.79072187014129502</v>
      </c>
      <c r="W8" s="31">
        <v>20.471719594497301</v>
      </c>
      <c r="X8" s="31">
        <v>78.192130960027299</v>
      </c>
      <c r="Y8" s="31">
        <v>1.64734314555422</v>
      </c>
      <c r="Z8" s="31">
        <v>70.304154763362206</v>
      </c>
      <c r="AA8" s="31">
        <v>144.99773667564099</v>
      </c>
      <c r="AB8" s="31">
        <v>9.5502759362637996E-2</v>
      </c>
      <c r="AC8" s="31">
        <v>0.95273392868423801</v>
      </c>
      <c r="AD8" s="31">
        <v>1.49048061096099</v>
      </c>
      <c r="AE8" s="31">
        <v>131.775207948553</v>
      </c>
      <c r="AF8" s="31">
        <v>0.39504353758886002</v>
      </c>
      <c r="AG8" s="31">
        <v>0.64965118340070505</v>
      </c>
      <c r="AH8" s="31">
        <v>29.9100497314443</v>
      </c>
      <c r="AI8" s="31">
        <v>48.684858079442598</v>
      </c>
      <c r="AJ8" s="31">
        <v>6.4669605023403007E-2</v>
      </c>
      <c r="AK8" s="31">
        <v>9.6058986380372996E-2</v>
      </c>
      <c r="AL8" s="31">
        <v>127.403995086484</v>
      </c>
      <c r="AM8" s="31">
        <v>1.5421126998955299</v>
      </c>
      <c r="AN8" s="31">
        <v>51.781832166204197</v>
      </c>
      <c r="AO8" s="31">
        <v>9.1648336218356903</v>
      </c>
      <c r="AP8" s="31">
        <v>295.00342302477497</v>
      </c>
      <c r="AQ8" s="31">
        <v>124.24791091171799</v>
      </c>
      <c r="AR8" s="31">
        <v>0.92714602708718197</v>
      </c>
      <c r="AS8" s="31" t="s">
        <v>178</v>
      </c>
      <c r="AT8" s="31">
        <v>225.70282437068801</v>
      </c>
      <c r="AU8" s="31">
        <v>42.165250092971597</v>
      </c>
      <c r="AV8" s="31">
        <v>26.7327096509893</v>
      </c>
    </row>
    <row r="9" spans="1:48" x14ac:dyDescent="0.2">
      <c r="A9" s="28" t="s">
        <v>62</v>
      </c>
      <c r="B9" s="29" t="s">
        <v>243</v>
      </c>
      <c r="C9" s="29" t="s">
        <v>14</v>
      </c>
      <c r="D9" s="30">
        <v>38729</v>
      </c>
      <c r="E9" s="31">
        <v>33.9191388491043</v>
      </c>
      <c r="F9" s="31">
        <v>78.017070355026604</v>
      </c>
      <c r="G9" s="31" t="s">
        <v>178</v>
      </c>
      <c r="H9" s="31">
        <v>6.5317734136048999</v>
      </c>
      <c r="I9" s="31">
        <v>27.350433598564301</v>
      </c>
      <c r="J9" s="31">
        <v>3.8523924128365001</v>
      </c>
      <c r="K9" s="31">
        <v>39.058957398294297</v>
      </c>
      <c r="L9" s="31">
        <v>0.84040047745365898</v>
      </c>
      <c r="M9" s="31">
        <v>82.782127861626094</v>
      </c>
      <c r="N9" s="31" t="s">
        <v>178</v>
      </c>
      <c r="O9" s="31">
        <v>42.541475903251303</v>
      </c>
      <c r="P9" s="31" t="s">
        <v>178</v>
      </c>
      <c r="Q9" s="31">
        <v>113.67960868445699</v>
      </c>
      <c r="R9" s="31">
        <v>585.64680401264502</v>
      </c>
      <c r="S9" s="31">
        <v>6.6539674391107502</v>
      </c>
      <c r="T9" s="31">
        <v>343.67070079142798</v>
      </c>
      <c r="U9" s="31">
        <v>1.8190788380067999</v>
      </c>
      <c r="V9" s="31">
        <v>0.97655912706988401</v>
      </c>
      <c r="W9" s="31">
        <v>20.915471665900998</v>
      </c>
      <c r="X9" s="31">
        <v>23.689840264756299</v>
      </c>
      <c r="Y9" s="31">
        <v>3.0065007639815402</v>
      </c>
      <c r="Z9" s="31">
        <v>145.373757957268</v>
      </c>
      <c r="AA9" s="31">
        <v>204.994979365712</v>
      </c>
      <c r="AB9" s="31">
        <v>0.13756835042815699</v>
      </c>
      <c r="AC9" s="31">
        <v>0.81341184533026101</v>
      </c>
      <c r="AD9" s="31">
        <v>2.9537285759676699</v>
      </c>
      <c r="AE9" s="31">
        <v>162.445773240031</v>
      </c>
      <c r="AF9" s="31">
        <v>0.37202738725333401</v>
      </c>
      <c r="AG9" s="31">
        <v>0.76466790668701101</v>
      </c>
      <c r="AH9" s="31">
        <v>28.934836674871399</v>
      </c>
      <c r="AI9" s="31">
        <v>28.7509156181466</v>
      </c>
      <c r="AJ9" s="31">
        <v>2.9559276020105E-2</v>
      </c>
      <c r="AK9" s="31">
        <v>9.3963167543964998E-2</v>
      </c>
      <c r="AL9" s="31">
        <v>130.57640828602399</v>
      </c>
      <c r="AM9" s="31">
        <v>35.120286803303102</v>
      </c>
      <c r="AN9" s="31">
        <v>34.607192029241197</v>
      </c>
      <c r="AO9" s="31">
        <v>13.3524445531514</v>
      </c>
      <c r="AP9" s="31">
        <v>163.91760315748701</v>
      </c>
      <c r="AQ9" s="31">
        <v>39.665622281903403</v>
      </c>
      <c r="AR9" s="31">
        <v>0.67872264101060797</v>
      </c>
      <c r="AS9" s="31" t="s">
        <v>178</v>
      </c>
      <c r="AT9" s="31">
        <v>82.972791766412001</v>
      </c>
      <c r="AU9" s="31">
        <v>38.988244354758699</v>
      </c>
      <c r="AV9" s="31">
        <v>23.012269206613698</v>
      </c>
    </row>
    <row r="10" spans="1:48" x14ac:dyDescent="0.2">
      <c r="A10" s="28" t="s">
        <v>63</v>
      </c>
      <c r="B10" s="29" t="s">
        <v>244</v>
      </c>
      <c r="C10" s="29" t="s">
        <v>237</v>
      </c>
      <c r="D10" s="30">
        <v>38377</v>
      </c>
      <c r="E10" s="31">
        <v>128.04562162917401</v>
      </c>
      <c r="F10" s="31">
        <v>61.970849537260598</v>
      </c>
      <c r="G10" s="31" t="s">
        <v>178</v>
      </c>
      <c r="H10" s="31">
        <v>5.5567067659232601</v>
      </c>
      <c r="I10" s="31">
        <v>34.286803724900103</v>
      </c>
      <c r="J10" s="31">
        <v>6.4869785181304698</v>
      </c>
      <c r="K10" s="31">
        <v>31.0955089057117</v>
      </c>
      <c r="L10" s="31">
        <v>0.25237244316067098</v>
      </c>
      <c r="M10" s="31">
        <v>48.523969719966097</v>
      </c>
      <c r="N10" s="31" t="s">
        <v>178</v>
      </c>
      <c r="O10" s="31">
        <v>27.875860229643401</v>
      </c>
      <c r="P10" s="31" t="s">
        <v>178</v>
      </c>
      <c r="Q10" s="31">
        <v>51.965049393610599</v>
      </c>
      <c r="R10" s="31">
        <v>196.74668026748401</v>
      </c>
      <c r="S10" s="31">
        <v>5.1174502042415302</v>
      </c>
      <c r="T10" s="31">
        <v>153.60453964452299</v>
      </c>
      <c r="U10" s="31">
        <v>7.6178915859075103</v>
      </c>
      <c r="V10" s="31">
        <v>0.58268787790575305</v>
      </c>
      <c r="W10" s="31">
        <v>18.5893402785597</v>
      </c>
      <c r="X10" s="31">
        <v>108.19020778296201</v>
      </c>
      <c r="Y10" s="31">
        <v>2.3512358388104202</v>
      </c>
      <c r="Z10" s="31">
        <v>91.026732927610894</v>
      </c>
      <c r="AA10" s="31">
        <v>138.071853167342</v>
      </c>
      <c r="AB10" s="31">
        <v>9.8744292328017E-2</v>
      </c>
      <c r="AC10" s="31">
        <v>0.52167695019128002</v>
      </c>
      <c r="AD10" s="31">
        <v>1.7563851042592999</v>
      </c>
      <c r="AE10" s="31">
        <v>103.02249441703</v>
      </c>
      <c r="AF10" s="31">
        <v>0.38151709963292801</v>
      </c>
      <c r="AG10" s="31">
        <v>0.72867441273260902</v>
      </c>
      <c r="AH10" s="31">
        <v>17.854230971678099</v>
      </c>
      <c r="AI10" s="31">
        <v>26.5150269138299</v>
      </c>
      <c r="AJ10" s="31">
        <v>-1.0379419607518999E-2</v>
      </c>
      <c r="AK10" s="31" t="s">
        <v>178</v>
      </c>
      <c r="AL10" s="31">
        <v>118.341258537909</v>
      </c>
      <c r="AM10" s="31">
        <v>2.55719168567009</v>
      </c>
      <c r="AN10" s="31">
        <v>24.671678723244501</v>
      </c>
      <c r="AO10" s="31">
        <v>10.839320570637501</v>
      </c>
      <c r="AP10" s="31">
        <v>125.550651401384</v>
      </c>
      <c r="AQ10" s="31">
        <v>44.581845520675401</v>
      </c>
      <c r="AR10" s="31">
        <v>0.71289530173426796</v>
      </c>
      <c r="AS10" s="31" t="s">
        <v>178</v>
      </c>
      <c r="AT10" s="31">
        <v>66.002039742054706</v>
      </c>
      <c r="AU10" s="31">
        <v>33.151697855595302</v>
      </c>
      <c r="AV10" s="31">
        <v>30.152265878895399</v>
      </c>
    </row>
    <row r="11" spans="1:48" x14ac:dyDescent="0.2">
      <c r="A11" s="28" t="s">
        <v>64</v>
      </c>
      <c r="B11" s="29" t="s">
        <v>245</v>
      </c>
      <c r="C11" s="29" t="s">
        <v>239</v>
      </c>
      <c r="D11" s="30">
        <v>38384</v>
      </c>
      <c r="E11" s="31">
        <v>126.44220250805699</v>
      </c>
      <c r="F11" s="31">
        <v>75.200702254658097</v>
      </c>
      <c r="G11" s="31" t="s">
        <v>178</v>
      </c>
      <c r="H11" s="31">
        <v>5.6610177047918198</v>
      </c>
      <c r="I11" s="31">
        <v>29.7760753246382</v>
      </c>
      <c r="J11" s="31">
        <v>6.0843638735839498</v>
      </c>
      <c r="K11" s="31">
        <v>41.0215259720188</v>
      </c>
      <c r="L11" s="31">
        <v>0.252593354745549</v>
      </c>
      <c r="M11" s="31">
        <v>114.324053945223</v>
      </c>
      <c r="N11" s="31" t="s">
        <v>178</v>
      </c>
      <c r="O11" s="31">
        <v>41.149295141867199</v>
      </c>
      <c r="P11" s="31" t="s">
        <v>178</v>
      </c>
      <c r="Q11" s="31">
        <v>86.046652112509506</v>
      </c>
      <c r="R11" s="31">
        <v>215.480311726655</v>
      </c>
      <c r="S11" s="31">
        <v>6.9523445633120096</v>
      </c>
      <c r="T11" s="31">
        <v>170.58483688228301</v>
      </c>
      <c r="U11" s="31">
        <v>10.217168305586201</v>
      </c>
      <c r="V11" s="31">
        <v>0.76751978944476096</v>
      </c>
      <c r="W11" s="31">
        <v>21.238528874126398</v>
      </c>
      <c r="X11" s="31">
        <v>106.37519641714999</v>
      </c>
      <c r="Y11" s="31">
        <v>2.2195131815312701</v>
      </c>
      <c r="Z11" s="31">
        <v>118.29615734920699</v>
      </c>
      <c r="AA11" s="31">
        <v>238.53154282428301</v>
      </c>
      <c r="AB11" s="31">
        <v>0.111921316278959</v>
      </c>
      <c r="AC11" s="31">
        <v>0.79204484806070796</v>
      </c>
      <c r="AD11" s="31">
        <v>1.6732272145876801</v>
      </c>
      <c r="AE11" s="31">
        <v>154.17441292503901</v>
      </c>
      <c r="AF11" s="31">
        <v>0.37845124962077598</v>
      </c>
      <c r="AG11" s="31">
        <v>0.72948621241283296</v>
      </c>
      <c r="AH11" s="31">
        <v>32.291339315420203</v>
      </c>
      <c r="AI11" s="31">
        <v>38.981509934785201</v>
      </c>
      <c r="AJ11" s="31">
        <v>-5.1691934924864999E-2</v>
      </c>
      <c r="AK11" s="31" t="s">
        <v>178</v>
      </c>
      <c r="AL11" s="31">
        <v>158.602507580706</v>
      </c>
      <c r="AM11" s="31">
        <v>2.37684451101399</v>
      </c>
      <c r="AN11" s="31">
        <v>43.735599093532201</v>
      </c>
      <c r="AO11" s="31">
        <v>16.440568674378898</v>
      </c>
      <c r="AP11" s="31">
        <v>211.683353939749</v>
      </c>
      <c r="AQ11" s="31">
        <v>82.731756779350505</v>
      </c>
      <c r="AR11" s="31">
        <v>0.77925316885910301</v>
      </c>
      <c r="AS11" s="31" t="s">
        <v>178</v>
      </c>
      <c r="AT11" s="31">
        <v>150.06005706362501</v>
      </c>
      <c r="AU11" s="31">
        <v>44.209069161895997</v>
      </c>
      <c r="AV11" s="31">
        <v>30.869499966558301</v>
      </c>
    </row>
    <row r="12" spans="1:48" x14ac:dyDescent="0.2">
      <c r="A12" s="28" t="s">
        <v>65</v>
      </c>
      <c r="B12" s="29" t="s">
        <v>246</v>
      </c>
      <c r="C12" s="29" t="s">
        <v>14</v>
      </c>
      <c r="D12" s="30">
        <v>38519</v>
      </c>
      <c r="E12" s="31">
        <v>190.05180108169799</v>
      </c>
      <c r="F12" s="31">
        <v>72.647196061900402</v>
      </c>
      <c r="G12" s="31" t="s">
        <v>178</v>
      </c>
      <c r="H12" s="31">
        <v>7.1414156977311798</v>
      </c>
      <c r="I12" s="31">
        <v>13.2966490781427</v>
      </c>
      <c r="J12" s="31">
        <v>5.0307532169118199</v>
      </c>
      <c r="K12" s="31">
        <v>43.078526823769103</v>
      </c>
      <c r="L12" s="31">
        <v>0.25229632531058199</v>
      </c>
      <c r="M12" s="31">
        <v>87.010375102410606</v>
      </c>
      <c r="N12" s="31" t="s">
        <v>178</v>
      </c>
      <c r="O12" s="31">
        <v>35.904778327798098</v>
      </c>
      <c r="P12" s="31" t="s">
        <v>178</v>
      </c>
      <c r="Q12" s="31">
        <v>85.928472641178601</v>
      </c>
      <c r="R12" s="31">
        <v>323.28850066136999</v>
      </c>
      <c r="S12" s="31">
        <v>5.5515751155905502</v>
      </c>
      <c r="T12" s="31">
        <v>210.12563982511199</v>
      </c>
      <c r="U12" s="31">
        <v>6.3997734848144603</v>
      </c>
      <c r="V12" s="31">
        <v>1.03889043653749</v>
      </c>
      <c r="W12" s="31">
        <v>29.3958037380409</v>
      </c>
      <c r="X12" s="31">
        <v>139.75790712859299</v>
      </c>
      <c r="Y12" s="31">
        <v>2.47675754347833</v>
      </c>
      <c r="Z12" s="31">
        <v>111.607662527988</v>
      </c>
      <c r="AA12" s="31">
        <v>204.47658586370201</v>
      </c>
      <c r="AB12" s="31">
        <v>0.15600466434558299</v>
      </c>
      <c r="AC12" s="31">
        <v>0.71042375139626801</v>
      </c>
      <c r="AD12" s="31">
        <v>2.3283820288255601</v>
      </c>
      <c r="AE12" s="31">
        <v>131.72340916751801</v>
      </c>
      <c r="AF12" s="31">
        <v>0.40317440902096602</v>
      </c>
      <c r="AG12" s="31">
        <v>0.88307214414894997</v>
      </c>
      <c r="AH12" s="31">
        <v>24.866443441387499</v>
      </c>
      <c r="AI12" s="31">
        <v>54.8678877279037</v>
      </c>
      <c r="AJ12" s="31">
        <v>0.37164359818255399</v>
      </c>
      <c r="AK12" s="31" t="s">
        <v>178</v>
      </c>
      <c r="AL12" s="31">
        <v>167.56295581032299</v>
      </c>
      <c r="AM12" s="31">
        <v>3.5662673722180598</v>
      </c>
      <c r="AN12" s="31">
        <v>44.109884337292499</v>
      </c>
      <c r="AO12" s="31">
        <v>14.64396996808</v>
      </c>
      <c r="AP12" s="31">
        <v>205.166351762131</v>
      </c>
      <c r="AQ12" s="31">
        <v>57.667181745642701</v>
      </c>
      <c r="AR12" s="31">
        <v>1.0791763870202</v>
      </c>
      <c r="AS12" s="31" t="s">
        <v>178</v>
      </c>
      <c r="AT12" s="31">
        <v>112.381152475435</v>
      </c>
      <c r="AU12" s="31">
        <v>42.096314568819501</v>
      </c>
      <c r="AV12" s="31">
        <v>31.121635827426001</v>
      </c>
    </row>
    <row r="13" spans="1:48" x14ac:dyDescent="0.2">
      <c r="A13" s="28" t="s">
        <v>66</v>
      </c>
      <c r="B13" s="29" t="s">
        <v>247</v>
      </c>
      <c r="C13" s="29" t="s">
        <v>237</v>
      </c>
      <c r="D13" s="30">
        <v>38460</v>
      </c>
      <c r="E13" s="31">
        <v>176.45185538965299</v>
      </c>
      <c r="F13" s="31">
        <v>64.860609969053101</v>
      </c>
      <c r="G13" s="31" t="s">
        <v>178</v>
      </c>
      <c r="H13" s="31">
        <v>7.6554647205790198</v>
      </c>
      <c r="I13" s="31">
        <v>14.757114274712899</v>
      </c>
      <c r="J13" s="31">
        <v>4.2740766204073903</v>
      </c>
      <c r="K13" s="31">
        <v>25.6005234258695</v>
      </c>
      <c r="L13" s="31">
        <v>0.25253046039044402</v>
      </c>
      <c r="M13" s="31">
        <v>65.885708802685002</v>
      </c>
      <c r="N13" s="31" t="s">
        <v>178</v>
      </c>
      <c r="O13" s="31">
        <v>28.139193849936799</v>
      </c>
      <c r="P13" s="31" t="s">
        <v>178</v>
      </c>
      <c r="Q13" s="31">
        <v>71.585144306235307</v>
      </c>
      <c r="R13" s="31">
        <v>324.57813597681798</v>
      </c>
      <c r="S13" s="31">
        <v>5.4718363357340003</v>
      </c>
      <c r="T13" s="31">
        <v>164.97633321991501</v>
      </c>
      <c r="U13" s="31">
        <v>6.8174214593381501</v>
      </c>
      <c r="V13" s="31">
        <v>1.5448366114099099</v>
      </c>
      <c r="W13" s="31">
        <v>28.463753836146299</v>
      </c>
      <c r="X13" s="31">
        <v>151.21256733049299</v>
      </c>
      <c r="Y13" s="31">
        <v>3.3390216608426799</v>
      </c>
      <c r="Z13" s="31">
        <v>82.873841268153299</v>
      </c>
      <c r="AA13" s="31">
        <v>223.38392840842101</v>
      </c>
      <c r="AB13" s="31">
        <v>0.117380863771368</v>
      </c>
      <c r="AC13" s="31">
        <v>0.67149890429291303</v>
      </c>
      <c r="AD13" s="31">
        <v>1.1153688216122499</v>
      </c>
      <c r="AE13" s="31">
        <v>156.270766266913</v>
      </c>
      <c r="AF13" s="31">
        <v>0.40195519686219799</v>
      </c>
      <c r="AG13" s="31">
        <v>0.81154993311295698</v>
      </c>
      <c r="AH13" s="31">
        <v>23.501515687122801</v>
      </c>
      <c r="AI13" s="31">
        <v>41.3787274088819</v>
      </c>
      <c r="AJ13" s="31">
        <v>-1.3990039320696E-2</v>
      </c>
      <c r="AK13" s="31">
        <v>0.100813017289026</v>
      </c>
      <c r="AL13" s="31">
        <v>158.834122979798</v>
      </c>
      <c r="AM13" s="31">
        <v>3.82770316485712</v>
      </c>
      <c r="AN13" s="31">
        <v>39.186362949173201</v>
      </c>
      <c r="AO13" s="31">
        <v>12.6733980515585</v>
      </c>
      <c r="AP13" s="31">
        <v>199.143236587621</v>
      </c>
      <c r="AQ13" s="31">
        <v>51.700787135737201</v>
      </c>
      <c r="AR13" s="31">
        <v>0.74263139203270501</v>
      </c>
      <c r="AS13" s="31" t="s">
        <v>178</v>
      </c>
      <c r="AT13" s="31">
        <v>99.783499379840293</v>
      </c>
      <c r="AU13" s="31">
        <v>34.934692101973198</v>
      </c>
      <c r="AV13" s="31">
        <v>32.4312781563141</v>
      </c>
    </row>
    <row r="14" spans="1:48" x14ac:dyDescent="0.2">
      <c r="A14" s="28" t="s">
        <v>67</v>
      </c>
      <c r="B14" s="29" t="s">
        <v>248</v>
      </c>
      <c r="C14" s="29" t="s">
        <v>239</v>
      </c>
      <c r="D14" s="30">
        <v>38467</v>
      </c>
      <c r="E14" s="31">
        <v>164.53478566361801</v>
      </c>
      <c r="F14" s="31">
        <v>77.928974611703296</v>
      </c>
      <c r="G14" s="31" t="s">
        <v>178</v>
      </c>
      <c r="H14" s="31">
        <v>8.5338944928643503</v>
      </c>
      <c r="I14" s="31">
        <v>16.081074278582101</v>
      </c>
      <c r="J14" s="31">
        <v>5.5739778350257403</v>
      </c>
      <c r="K14" s="31">
        <v>29.706252323602701</v>
      </c>
      <c r="L14" s="31" t="s">
        <v>178</v>
      </c>
      <c r="M14" s="31">
        <v>80.607307918424993</v>
      </c>
      <c r="N14" s="31" t="s">
        <v>178</v>
      </c>
      <c r="O14" s="31">
        <v>35.634604351025999</v>
      </c>
      <c r="P14" s="31" t="s">
        <v>178</v>
      </c>
      <c r="Q14" s="31">
        <v>82.724557334824894</v>
      </c>
      <c r="R14" s="31">
        <v>344.02301204226302</v>
      </c>
      <c r="S14" s="31">
        <v>6.3399695618180303</v>
      </c>
      <c r="T14" s="31">
        <v>168.21653579812599</v>
      </c>
      <c r="U14" s="31">
        <v>8.3451495790153505</v>
      </c>
      <c r="V14" s="31">
        <v>1.5050393334334</v>
      </c>
      <c r="W14" s="31">
        <v>31.167752977999498</v>
      </c>
      <c r="X14" s="31">
        <v>125.282577010553</v>
      </c>
      <c r="Y14" s="31">
        <v>3.1442716770752002</v>
      </c>
      <c r="Z14" s="31">
        <v>87.711811535554105</v>
      </c>
      <c r="AA14" s="31">
        <v>256.85326696104102</v>
      </c>
      <c r="AB14" s="31">
        <v>0.12970672375744199</v>
      </c>
      <c r="AC14" s="31">
        <v>1.2781178306833201</v>
      </c>
      <c r="AD14" s="31">
        <v>1.6158281401322501</v>
      </c>
      <c r="AE14" s="31">
        <v>172.36051624015701</v>
      </c>
      <c r="AF14" s="31">
        <v>0.41126176618383498</v>
      </c>
      <c r="AG14" s="31">
        <v>0.90571893635801404</v>
      </c>
      <c r="AH14" s="31">
        <v>38.911590823198303</v>
      </c>
      <c r="AI14" s="31">
        <v>51.593266867702901</v>
      </c>
      <c r="AJ14" s="31">
        <v>2.7670221989554E-2</v>
      </c>
      <c r="AK14" s="31">
        <v>9.3872336562693004E-2</v>
      </c>
      <c r="AL14" s="31">
        <v>167.166542294344</v>
      </c>
      <c r="AM14" s="31">
        <v>2.70241126974974</v>
      </c>
      <c r="AN14" s="31">
        <v>51.368543302710997</v>
      </c>
      <c r="AO14" s="31">
        <v>15.4186567940642</v>
      </c>
      <c r="AP14" s="31">
        <v>295.73330752359499</v>
      </c>
      <c r="AQ14" s="31">
        <v>107.77139587264</v>
      </c>
      <c r="AR14" s="31">
        <v>0.64223036789751298</v>
      </c>
      <c r="AS14" s="31" t="s">
        <v>178</v>
      </c>
      <c r="AT14" s="31">
        <v>195.406264070503</v>
      </c>
      <c r="AU14" s="31">
        <v>40.620632117762497</v>
      </c>
      <c r="AV14" s="31">
        <v>40.665512902448498</v>
      </c>
    </row>
    <row r="15" spans="1:48" x14ac:dyDescent="0.2">
      <c r="A15" s="28" t="s">
        <v>68</v>
      </c>
      <c r="B15" s="29" t="s">
        <v>249</v>
      </c>
      <c r="C15" s="29" t="s">
        <v>14</v>
      </c>
      <c r="D15" s="30">
        <v>38631</v>
      </c>
      <c r="E15" s="31">
        <v>208.46746095907201</v>
      </c>
      <c r="F15" s="31">
        <v>93.259581741737506</v>
      </c>
      <c r="G15" s="31">
        <v>1.5354974564734101</v>
      </c>
      <c r="H15" s="31">
        <v>6.4821846418137401</v>
      </c>
      <c r="I15" s="31">
        <v>4.6234108854198199</v>
      </c>
      <c r="J15" s="31">
        <v>4.6159562506378604</v>
      </c>
      <c r="K15" s="31">
        <v>40.102235793664498</v>
      </c>
      <c r="L15" s="31" t="s">
        <v>178</v>
      </c>
      <c r="M15" s="31">
        <v>75.289972469115199</v>
      </c>
      <c r="N15" s="31" t="s">
        <v>178</v>
      </c>
      <c r="O15" s="31">
        <v>41.062079337830703</v>
      </c>
      <c r="P15" s="31" t="s">
        <v>178</v>
      </c>
      <c r="Q15" s="31">
        <v>101.00789675279999</v>
      </c>
      <c r="R15" s="31">
        <v>373.44949882274102</v>
      </c>
      <c r="S15" s="31">
        <v>6.2621665549786503</v>
      </c>
      <c r="T15" s="31">
        <v>179.77119868556301</v>
      </c>
      <c r="U15" s="31">
        <v>8.5143586186795197</v>
      </c>
      <c r="V15" s="31">
        <v>1.52803936483519</v>
      </c>
      <c r="W15" s="31">
        <v>30.710521534030299</v>
      </c>
      <c r="X15" s="31">
        <v>157.85322181079999</v>
      </c>
      <c r="Y15" s="31">
        <v>2.79116885522838</v>
      </c>
      <c r="Z15" s="31">
        <v>132.04652727355199</v>
      </c>
      <c r="AA15" s="31">
        <v>227.25455068723801</v>
      </c>
      <c r="AB15" s="31">
        <v>0.16239455311739701</v>
      </c>
      <c r="AC15" s="31">
        <v>0.853433434813338</v>
      </c>
      <c r="AD15" s="31">
        <v>2.0777637555642001</v>
      </c>
      <c r="AE15" s="31">
        <v>139.54876392899899</v>
      </c>
      <c r="AF15" s="31">
        <v>0.36987990068370502</v>
      </c>
      <c r="AG15" s="31">
        <v>0.74856404901897899</v>
      </c>
      <c r="AH15" s="31">
        <v>24.747603874522898</v>
      </c>
      <c r="AI15" s="31">
        <v>58.365679014358797</v>
      </c>
      <c r="AJ15" s="31">
        <v>5.2384160387003997E-2</v>
      </c>
      <c r="AK15" s="31">
        <v>0.101703714020328</v>
      </c>
      <c r="AL15" s="31">
        <v>157.315308417262</v>
      </c>
      <c r="AM15" s="31">
        <v>3.1660330547598399</v>
      </c>
      <c r="AN15" s="31">
        <v>45.726674145634099</v>
      </c>
      <c r="AO15" s="31">
        <v>16.509888137759699</v>
      </c>
      <c r="AP15" s="31">
        <v>235.07729433555201</v>
      </c>
      <c r="AQ15" s="31">
        <v>61.251201198770097</v>
      </c>
      <c r="AR15" s="31">
        <v>0.75738869274475895</v>
      </c>
      <c r="AS15" s="31" t="s">
        <v>178</v>
      </c>
      <c r="AT15" s="31">
        <v>116.259813279958</v>
      </c>
      <c r="AU15" s="31">
        <v>43.153696070935901</v>
      </c>
      <c r="AV15" s="31">
        <v>21.983511331701099</v>
      </c>
    </row>
    <row r="16" spans="1:48" x14ac:dyDescent="0.2">
      <c r="A16" s="28" t="s">
        <v>69</v>
      </c>
      <c r="B16" s="29" t="s">
        <v>250</v>
      </c>
      <c r="C16" s="29" t="s">
        <v>237</v>
      </c>
      <c r="D16" s="30">
        <v>38462</v>
      </c>
      <c r="E16" s="31">
        <v>115.035464406459</v>
      </c>
      <c r="F16" s="31">
        <v>61.2374528995026</v>
      </c>
      <c r="G16" s="31" t="s">
        <v>178</v>
      </c>
      <c r="H16" s="31">
        <v>8.0931445416230208</v>
      </c>
      <c r="I16" s="31">
        <v>15.2628356657985</v>
      </c>
      <c r="J16" s="31">
        <v>4.25714954844437</v>
      </c>
      <c r="K16" s="31">
        <v>42.168602031234002</v>
      </c>
      <c r="L16" s="31">
        <v>-0.15570907670220099</v>
      </c>
      <c r="M16" s="31">
        <v>105.040399735454</v>
      </c>
      <c r="N16" s="31">
        <v>0.34289702752426499</v>
      </c>
      <c r="O16" s="31">
        <v>40.390490438148603</v>
      </c>
      <c r="P16" s="31" t="s">
        <v>178</v>
      </c>
      <c r="Q16" s="31">
        <v>129.07752497668201</v>
      </c>
      <c r="R16" s="31">
        <v>342.49165523098299</v>
      </c>
      <c r="S16" s="31">
        <v>5.7289371549820398</v>
      </c>
      <c r="T16" s="31">
        <v>218.79620924909099</v>
      </c>
      <c r="U16" s="31">
        <v>9.8553801307086708</v>
      </c>
      <c r="V16" s="31">
        <v>1.49675256497303</v>
      </c>
      <c r="W16" s="31">
        <v>29.284423396222099</v>
      </c>
      <c r="X16" s="31">
        <v>164.643064144303</v>
      </c>
      <c r="Y16" s="31">
        <v>2.2471987761163699</v>
      </c>
      <c r="Z16" s="31">
        <v>115.57260602477101</v>
      </c>
      <c r="AA16" s="31">
        <v>300.66636473902503</v>
      </c>
      <c r="AB16" s="31">
        <v>8.7052373370958003E-2</v>
      </c>
      <c r="AC16" s="31">
        <v>0.81571444522340397</v>
      </c>
      <c r="AD16" s="31">
        <v>0.85624589382849203</v>
      </c>
      <c r="AE16" s="31">
        <v>186.04292657730201</v>
      </c>
      <c r="AF16" s="31">
        <v>0.28163381404309501</v>
      </c>
      <c r="AG16" s="31">
        <v>0.68732232026809204</v>
      </c>
      <c r="AH16" s="31">
        <v>31.727443488416199</v>
      </c>
      <c r="AI16" s="31">
        <v>49.143149804239201</v>
      </c>
      <c r="AJ16" s="31">
        <v>0.105161005140974</v>
      </c>
      <c r="AK16" s="31">
        <v>-0.115711757572054</v>
      </c>
      <c r="AL16" s="31">
        <v>164.080933095246</v>
      </c>
      <c r="AM16" s="31">
        <v>2.1476019427109998</v>
      </c>
      <c r="AN16" s="31">
        <v>52.4621838015713</v>
      </c>
      <c r="AO16" s="31">
        <v>15.4833668636449</v>
      </c>
      <c r="AP16" s="31">
        <v>268.34445455479602</v>
      </c>
      <c r="AQ16" s="31">
        <v>69.622707550765895</v>
      </c>
      <c r="AR16" s="31">
        <v>1.2860920137320899</v>
      </c>
      <c r="AS16" s="31">
        <v>-0.39469206308921201</v>
      </c>
      <c r="AT16" s="31">
        <v>160.02468101624899</v>
      </c>
      <c r="AU16" s="31">
        <v>37.554032682483601</v>
      </c>
      <c r="AV16" s="31">
        <v>33.437483591997299</v>
      </c>
    </row>
    <row r="17" spans="1:48" x14ac:dyDescent="0.2">
      <c r="A17" s="28" t="s">
        <v>70</v>
      </c>
      <c r="B17" s="29" t="s">
        <v>251</v>
      </c>
      <c r="C17" s="29" t="s">
        <v>239</v>
      </c>
      <c r="D17" s="30">
        <v>38482</v>
      </c>
      <c r="E17" s="31">
        <v>108.690523317272</v>
      </c>
      <c r="F17" s="31">
        <v>58.749291933783901</v>
      </c>
      <c r="G17" s="31" t="s">
        <v>178</v>
      </c>
      <c r="H17" s="31">
        <v>6.2264552249141598</v>
      </c>
      <c r="I17" s="31">
        <v>12.0130060906864</v>
      </c>
      <c r="J17" s="31">
        <v>3.6844643114313498</v>
      </c>
      <c r="K17" s="31">
        <v>31.2707103508858</v>
      </c>
      <c r="L17" s="31">
        <v>-0.15549031057427001</v>
      </c>
      <c r="M17" s="31">
        <v>93.000025206206203</v>
      </c>
      <c r="N17" s="31" t="s">
        <v>178</v>
      </c>
      <c r="O17" s="31">
        <v>44.3731910902507</v>
      </c>
      <c r="P17" s="31">
        <v>0.582298817977011</v>
      </c>
      <c r="Q17" s="31">
        <v>86.200407154760001</v>
      </c>
      <c r="R17" s="31">
        <v>303.63251961458002</v>
      </c>
      <c r="S17" s="31">
        <v>5.9880293303941698</v>
      </c>
      <c r="T17" s="31">
        <v>121.585315882304</v>
      </c>
      <c r="U17" s="31">
        <v>8.3404179429834908</v>
      </c>
      <c r="V17" s="31">
        <v>1.4705855301457</v>
      </c>
      <c r="W17" s="31">
        <v>26.7857985824369</v>
      </c>
      <c r="X17" s="31">
        <v>134.288408951907</v>
      </c>
      <c r="Y17" s="31">
        <v>2.4694612896422301</v>
      </c>
      <c r="Z17" s="31">
        <v>78.748569868658706</v>
      </c>
      <c r="AA17" s="31">
        <v>215.18979284372199</v>
      </c>
      <c r="AB17" s="31">
        <v>8.2190933372479E-2</v>
      </c>
      <c r="AC17" s="31">
        <v>1.9462891624011001</v>
      </c>
      <c r="AD17" s="31">
        <v>1.37525938798047</v>
      </c>
      <c r="AE17" s="31">
        <v>161.43149726543601</v>
      </c>
      <c r="AF17" s="31">
        <v>0.24624605657367599</v>
      </c>
      <c r="AG17" s="31">
        <v>0.61617025805250203</v>
      </c>
      <c r="AH17" s="31">
        <v>31.037538468212801</v>
      </c>
      <c r="AI17" s="31">
        <v>69.969041591154607</v>
      </c>
      <c r="AJ17" s="31">
        <v>0.22289503310758499</v>
      </c>
      <c r="AK17" s="31">
        <v>-0.11256211451613</v>
      </c>
      <c r="AL17" s="31">
        <v>163.183923540818</v>
      </c>
      <c r="AM17" s="31">
        <v>3.0259953020966099</v>
      </c>
      <c r="AN17" s="31">
        <v>57.031137013654103</v>
      </c>
      <c r="AO17" s="31">
        <v>10.8908637500548</v>
      </c>
      <c r="AP17" s="31">
        <v>435.74792554555501</v>
      </c>
      <c r="AQ17" s="31">
        <v>161.34152081544701</v>
      </c>
      <c r="AR17" s="31">
        <v>0.82092255183477003</v>
      </c>
      <c r="AS17" s="31">
        <v>-0.37271855650288299</v>
      </c>
      <c r="AT17" s="31">
        <v>302.13560873574198</v>
      </c>
      <c r="AU17" s="31">
        <v>43.203601455686297</v>
      </c>
      <c r="AV17" s="31">
        <v>46.553035875893997</v>
      </c>
    </row>
    <row r="18" spans="1:48" x14ac:dyDescent="0.2">
      <c r="A18" s="28" t="s">
        <v>71</v>
      </c>
      <c r="B18" s="29" t="s">
        <v>252</v>
      </c>
      <c r="C18" s="29" t="s">
        <v>14</v>
      </c>
      <c r="D18" s="30">
        <v>38541</v>
      </c>
      <c r="E18" s="31">
        <v>124.811145920386</v>
      </c>
      <c r="F18" s="31">
        <v>12.119709100439501</v>
      </c>
      <c r="G18" s="31">
        <v>1.0889110636371699</v>
      </c>
      <c r="H18" s="31">
        <v>7.8747440210100796</v>
      </c>
      <c r="I18" s="31">
        <v>20.159704082055601</v>
      </c>
      <c r="J18" s="31">
        <v>4.2073231409107699</v>
      </c>
      <c r="K18" s="31">
        <v>33.947442936358499</v>
      </c>
      <c r="L18" s="31" t="s">
        <v>178</v>
      </c>
      <c r="M18" s="31">
        <v>70.186531024700898</v>
      </c>
      <c r="N18" s="31" t="s">
        <v>178</v>
      </c>
      <c r="O18" s="31">
        <v>40.040434669687102</v>
      </c>
      <c r="P18" s="31" t="s">
        <v>178</v>
      </c>
      <c r="Q18" s="31">
        <v>98.232072158652798</v>
      </c>
      <c r="R18" s="31">
        <v>242.98318847975199</v>
      </c>
      <c r="S18" s="31">
        <v>7.6604183870387397</v>
      </c>
      <c r="T18" s="31">
        <v>181.48454654106499</v>
      </c>
      <c r="U18" s="31">
        <v>6.5660349378612803</v>
      </c>
      <c r="V18" s="31">
        <v>1.28803685994669</v>
      </c>
      <c r="W18" s="31">
        <v>34.870605629050601</v>
      </c>
      <c r="X18" s="31">
        <v>246.59752172491801</v>
      </c>
      <c r="Y18" s="31">
        <v>3.1129631371595901</v>
      </c>
      <c r="Z18" s="31">
        <v>102.072090854877</v>
      </c>
      <c r="AA18" s="31">
        <v>224.53075306032699</v>
      </c>
      <c r="AB18" s="31">
        <v>0.110450663184804</v>
      </c>
      <c r="AC18" s="31">
        <v>0.817371378623167</v>
      </c>
      <c r="AD18" s="31">
        <v>2.8695183288494901</v>
      </c>
      <c r="AE18" s="31">
        <v>188.266434511331</v>
      </c>
      <c r="AF18" s="31">
        <v>0.30649237823377701</v>
      </c>
      <c r="AG18" s="31">
        <v>0.99808703560248802</v>
      </c>
      <c r="AH18" s="31">
        <v>26.805102814994601</v>
      </c>
      <c r="AI18" s="31">
        <v>61.967226450255801</v>
      </c>
      <c r="AJ18" s="31">
        <v>0.33501729329223801</v>
      </c>
      <c r="AK18" s="31" t="s">
        <v>178</v>
      </c>
      <c r="AL18" s="31">
        <v>140.19391221553701</v>
      </c>
      <c r="AM18" s="31">
        <v>3.8701749090769799</v>
      </c>
      <c r="AN18" s="31">
        <v>48.008583351278503</v>
      </c>
      <c r="AO18" s="31">
        <v>13.7143655299936</v>
      </c>
      <c r="AP18" s="31">
        <v>262.10846712368402</v>
      </c>
      <c r="AQ18" s="31">
        <v>69.005939192507697</v>
      </c>
      <c r="AR18" s="31">
        <v>1.11620947220165</v>
      </c>
      <c r="AS18" s="31">
        <v>-0.40629885512309699</v>
      </c>
      <c r="AT18" s="31">
        <v>141.071986793121</v>
      </c>
      <c r="AU18" s="31">
        <v>39.151077286789203</v>
      </c>
      <c r="AV18" s="31">
        <v>37.820301498435498</v>
      </c>
    </row>
    <row r="19" spans="1:48" x14ac:dyDescent="0.2">
      <c r="A19" s="28" t="s">
        <v>72</v>
      </c>
      <c r="B19" s="29" t="s">
        <v>253</v>
      </c>
      <c r="C19" s="29" t="s">
        <v>237</v>
      </c>
      <c r="D19" s="30">
        <v>38660</v>
      </c>
      <c r="E19" s="31">
        <v>118.149084365167</v>
      </c>
      <c r="F19" s="31">
        <v>55.495649923803597</v>
      </c>
      <c r="G19" s="31">
        <v>1.0129772361702101</v>
      </c>
      <c r="H19" s="31">
        <v>6.4822175296367304</v>
      </c>
      <c r="I19" s="31">
        <v>9.0438776812756494</v>
      </c>
      <c r="J19" s="31">
        <v>3.1552530653181399</v>
      </c>
      <c r="K19" s="31">
        <v>25.503435619410102</v>
      </c>
      <c r="L19" s="31">
        <v>-0.155660768897698</v>
      </c>
      <c r="M19" s="31">
        <v>52.093187596333898</v>
      </c>
      <c r="N19" s="31" t="s">
        <v>178</v>
      </c>
      <c r="O19" s="31">
        <v>36.575339295496697</v>
      </c>
      <c r="P19" s="31">
        <v>0.58224108925728801</v>
      </c>
      <c r="Q19" s="31">
        <v>89.051294294427507</v>
      </c>
      <c r="R19" s="31">
        <v>229.52686231001201</v>
      </c>
      <c r="S19" s="31">
        <v>6.4219874249715696</v>
      </c>
      <c r="T19" s="31">
        <v>211.322208187927</v>
      </c>
      <c r="U19" s="31">
        <v>8.9839251519610208</v>
      </c>
      <c r="V19" s="31">
        <v>0.78747228593459295</v>
      </c>
      <c r="W19" s="31">
        <v>23.845534418489599</v>
      </c>
      <c r="X19" s="31">
        <v>173.822855409483</v>
      </c>
      <c r="Y19" s="31">
        <v>2.34187289778979</v>
      </c>
      <c r="Z19" s="31">
        <v>80.545095035896296</v>
      </c>
      <c r="AA19" s="31">
        <v>190.4238294413</v>
      </c>
      <c r="AB19" s="31">
        <v>0.102452402524404</v>
      </c>
      <c r="AC19" s="31">
        <v>0.63795513834494599</v>
      </c>
      <c r="AD19" s="31">
        <v>1.896297279691</v>
      </c>
      <c r="AE19" s="31">
        <v>130.88242267964</v>
      </c>
      <c r="AF19" s="31">
        <v>0.25673904183317098</v>
      </c>
      <c r="AG19" s="31">
        <v>0.57969110272606506</v>
      </c>
      <c r="AH19" s="31">
        <v>18.127614896153901</v>
      </c>
      <c r="AI19" s="31">
        <v>42.358211011534799</v>
      </c>
      <c r="AJ19" s="31">
        <v>0.13212885765620899</v>
      </c>
      <c r="AK19" s="31">
        <v>-0.11674430780073</v>
      </c>
      <c r="AL19" s="31">
        <v>149.03103955145201</v>
      </c>
      <c r="AM19" s="31">
        <v>4.7806751290631002</v>
      </c>
      <c r="AN19" s="31">
        <v>50.955378070430598</v>
      </c>
      <c r="AO19" s="31">
        <v>11.572529154477101</v>
      </c>
      <c r="AP19" s="31">
        <v>177.357591250735</v>
      </c>
      <c r="AQ19" s="31">
        <v>51.288086993884598</v>
      </c>
      <c r="AR19" s="31">
        <v>0.41478961452965202</v>
      </c>
      <c r="AS19" s="31">
        <v>-0.39719664340106697</v>
      </c>
      <c r="AT19" s="31">
        <v>96.705108828726594</v>
      </c>
      <c r="AU19" s="31">
        <v>39.920017847020603</v>
      </c>
      <c r="AV19" s="31">
        <v>36.809115828322597</v>
      </c>
    </row>
    <row r="20" spans="1:48" x14ac:dyDescent="0.2">
      <c r="A20" s="28" t="s">
        <v>73</v>
      </c>
      <c r="B20" s="29" t="s">
        <v>254</v>
      </c>
      <c r="C20" s="29" t="s">
        <v>239</v>
      </c>
      <c r="D20" s="30">
        <v>38679</v>
      </c>
      <c r="E20" s="31">
        <v>108.48318538580401</v>
      </c>
      <c r="F20" s="31">
        <v>52.423892527664599</v>
      </c>
      <c r="G20" s="31">
        <v>1.01308808578364</v>
      </c>
      <c r="H20" s="31">
        <v>5.1851506059474799</v>
      </c>
      <c r="I20" s="31">
        <v>11.083711003822099</v>
      </c>
      <c r="J20" s="31">
        <v>3.6930332739951601</v>
      </c>
      <c r="K20" s="31">
        <v>20.030421602454901</v>
      </c>
      <c r="L20" s="31">
        <v>-0.15571728563222101</v>
      </c>
      <c r="M20" s="31">
        <v>52.007801748890799</v>
      </c>
      <c r="N20" s="31" t="s">
        <v>178</v>
      </c>
      <c r="O20" s="31">
        <v>35.8298776482672</v>
      </c>
      <c r="P20" s="31" t="s">
        <v>178</v>
      </c>
      <c r="Q20" s="31">
        <v>67.427463654621903</v>
      </c>
      <c r="R20" s="31">
        <v>246.225979588858</v>
      </c>
      <c r="S20" s="31">
        <v>6.6688482828916502</v>
      </c>
      <c r="T20" s="31">
        <v>118.078329252503</v>
      </c>
      <c r="U20" s="31">
        <v>8.7527899280248693</v>
      </c>
      <c r="V20" s="31">
        <v>0.58269365678126805</v>
      </c>
      <c r="W20" s="31">
        <v>21.796859287792</v>
      </c>
      <c r="X20" s="31">
        <v>130.29546764791999</v>
      </c>
      <c r="Y20" s="31">
        <v>1.89347442331699</v>
      </c>
      <c r="Z20" s="31">
        <v>65.4889771711088</v>
      </c>
      <c r="AA20" s="31">
        <v>150.65386473567401</v>
      </c>
      <c r="AB20" s="31">
        <v>0.112239334747993</v>
      </c>
      <c r="AC20" s="31">
        <v>0.97962010762032103</v>
      </c>
      <c r="AD20" s="31">
        <v>2.8510051567503498</v>
      </c>
      <c r="AE20" s="31">
        <v>165.24708066275599</v>
      </c>
      <c r="AF20" s="31">
        <v>0.282083606212164</v>
      </c>
      <c r="AG20" s="31">
        <v>0.52939933659226401</v>
      </c>
      <c r="AH20" s="31">
        <v>30.695041808582602</v>
      </c>
      <c r="AI20" s="31">
        <v>45.888998160375003</v>
      </c>
      <c r="AJ20" s="31">
        <v>0.28628969188216402</v>
      </c>
      <c r="AK20" s="31">
        <v>-0.11397409326112801</v>
      </c>
      <c r="AL20" s="31">
        <v>118.576633424799</v>
      </c>
      <c r="AM20" s="31">
        <v>3.8358070057876401</v>
      </c>
      <c r="AN20" s="31">
        <v>51.334144562575602</v>
      </c>
      <c r="AO20" s="31">
        <v>8.9945344845924193</v>
      </c>
      <c r="AP20" s="31">
        <v>305.86281830476003</v>
      </c>
      <c r="AQ20" s="31">
        <v>117.944007041901</v>
      </c>
      <c r="AR20" s="31">
        <v>0.71515565728821595</v>
      </c>
      <c r="AS20" s="31">
        <v>-0.37275120152777003</v>
      </c>
      <c r="AT20" s="31">
        <v>192.15772613289101</v>
      </c>
      <c r="AU20" s="31">
        <v>39.799302019852398</v>
      </c>
      <c r="AV20" s="31">
        <v>31.0560869726521</v>
      </c>
    </row>
    <row r="21" spans="1:48" x14ac:dyDescent="0.2">
      <c r="A21" s="28" t="s">
        <v>74</v>
      </c>
      <c r="B21" s="29" t="s">
        <v>255</v>
      </c>
      <c r="C21" s="29" t="s">
        <v>14</v>
      </c>
      <c r="D21" s="30">
        <v>38736</v>
      </c>
      <c r="E21" s="31">
        <v>29.222423769406898</v>
      </c>
      <c r="F21" s="31">
        <v>62.698997926099402</v>
      </c>
      <c r="G21" s="31" t="s">
        <v>178</v>
      </c>
      <c r="H21" s="31">
        <v>4.5087596100200402</v>
      </c>
      <c r="I21" s="31">
        <v>3.80132570179715</v>
      </c>
      <c r="J21" s="31">
        <v>3.2411221556499799</v>
      </c>
      <c r="K21" s="31">
        <v>49.958420543280901</v>
      </c>
      <c r="L21" s="31">
        <v>0.47641239539846703</v>
      </c>
      <c r="M21" s="31">
        <v>66.5043747855687</v>
      </c>
      <c r="N21" s="31" t="s">
        <v>178</v>
      </c>
      <c r="O21" s="31">
        <v>34.262833405004997</v>
      </c>
      <c r="P21" s="31" t="s">
        <v>178</v>
      </c>
      <c r="Q21" s="31">
        <v>91.376037169742801</v>
      </c>
      <c r="R21" s="31">
        <v>375.39569960643399</v>
      </c>
      <c r="S21" s="31">
        <v>4.2073765811931096</v>
      </c>
      <c r="T21" s="31">
        <v>105.76281000753499</v>
      </c>
      <c r="U21" s="31">
        <v>5.7613149055271196</v>
      </c>
      <c r="V21" s="31">
        <v>0.38654994471503501</v>
      </c>
      <c r="W21" s="31">
        <v>22.637716721647902</v>
      </c>
      <c r="X21" s="31">
        <v>32.009979543490701</v>
      </c>
      <c r="Y21" s="31">
        <v>1.57254787567106</v>
      </c>
      <c r="Z21" s="31">
        <v>204.611377590431</v>
      </c>
      <c r="AA21" s="31">
        <v>189.850544603505</v>
      </c>
      <c r="AB21" s="31">
        <v>0.119181736695522</v>
      </c>
      <c r="AC21" s="31">
        <v>0.704451684724409</v>
      </c>
      <c r="AD21" s="31">
        <v>2.0038538548201901</v>
      </c>
      <c r="AE21" s="31">
        <v>93.812093000764705</v>
      </c>
      <c r="AF21" s="31">
        <v>0.27417721597331701</v>
      </c>
      <c r="AG21" s="31">
        <v>0.68197893859973602</v>
      </c>
      <c r="AH21" s="31">
        <v>19.0572178273929</v>
      </c>
      <c r="AI21" s="31">
        <v>34.212485328826702</v>
      </c>
      <c r="AJ21" s="31">
        <v>0.177239941682728</v>
      </c>
      <c r="AK21" s="31">
        <v>-0.113317551724244</v>
      </c>
      <c r="AL21" s="31">
        <v>149.475926866999</v>
      </c>
      <c r="AM21" s="31">
        <v>35.770068129343301</v>
      </c>
      <c r="AN21" s="31">
        <v>32.5398322465986</v>
      </c>
      <c r="AO21" s="31">
        <v>17.118782224368601</v>
      </c>
      <c r="AP21" s="31">
        <v>200.59603385982601</v>
      </c>
      <c r="AQ21" s="31">
        <v>65.759266202250302</v>
      </c>
      <c r="AR21" s="31">
        <v>8.4677523644602001E-2</v>
      </c>
      <c r="AS21" s="31">
        <v>-0.40214888721230202</v>
      </c>
      <c r="AT21" s="31">
        <v>108.936168527053</v>
      </c>
      <c r="AU21" s="31">
        <v>39.305364809756099</v>
      </c>
      <c r="AV21" s="31">
        <v>31.174205087332499</v>
      </c>
    </row>
    <row r="22" spans="1:48" x14ac:dyDescent="0.2">
      <c r="A22" s="28" t="s">
        <v>75</v>
      </c>
      <c r="B22" s="29" t="s">
        <v>256</v>
      </c>
      <c r="C22" s="29" t="s">
        <v>237</v>
      </c>
      <c r="D22" s="30">
        <v>38694</v>
      </c>
      <c r="E22" s="31">
        <v>39.222766667786402</v>
      </c>
      <c r="F22" s="31">
        <v>57.604865798109799</v>
      </c>
      <c r="G22" s="31" t="s">
        <v>178</v>
      </c>
      <c r="H22" s="31">
        <v>7.2796788016010003</v>
      </c>
      <c r="I22" s="31">
        <v>59.772914482933302</v>
      </c>
      <c r="J22" s="31">
        <v>7.66273714060417</v>
      </c>
      <c r="K22" s="31">
        <v>50.488164017554901</v>
      </c>
      <c r="L22" s="31">
        <v>1.1142291238748201</v>
      </c>
      <c r="M22" s="31">
        <v>76.224092891735907</v>
      </c>
      <c r="N22" s="31">
        <v>0.33777969251995499</v>
      </c>
      <c r="O22" s="31">
        <v>39.950274353531199</v>
      </c>
      <c r="P22" s="31">
        <v>0.58233368960314102</v>
      </c>
      <c r="Q22" s="31">
        <v>89.465699315820402</v>
      </c>
      <c r="R22" s="31">
        <v>457.547280883756</v>
      </c>
      <c r="S22" s="31">
        <v>6.3309721355975297</v>
      </c>
      <c r="T22" s="31">
        <v>209.49058405696701</v>
      </c>
      <c r="U22" s="31">
        <v>2.6734477911679702</v>
      </c>
      <c r="V22" s="31">
        <v>0.97454239609947801</v>
      </c>
      <c r="W22" s="31">
        <v>38.763834559798603</v>
      </c>
      <c r="X22" s="31">
        <v>31.4932338014485</v>
      </c>
      <c r="Y22" s="31">
        <v>3.8116189032632999</v>
      </c>
      <c r="Z22" s="31">
        <v>105.502250184096</v>
      </c>
      <c r="AA22" s="31">
        <v>188.31026565801699</v>
      </c>
      <c r="AB22" s="31">
        <v>0.130574958790453</v>
      </c>
      <c r="AC22" s="31">
        <v>0.98290330259616299</v>
      </c>
      <c r="AD22" s="31">
        <v>2.3427396758236601</v>
      </c>
      <c r="AE22" s="31">
        <v>128.951810100263</v>
      </c>
      <c r="AF22" s="31">
        <v>0.27197775220767301</v>
      </c>
      <c r="AG22" s="31">
        <v>0.59429235050305096</v>
      </c>
      <c r="AH22" s="31">
        <v>23.023195071209901</v>
      </c>
      <c r="AI22" s="31">
        <v>57.383327167315997</v>
      </c>
      <c r="AJ22" s="31">
        <v>0.23971946720922299</v>
      </c>
      <c r="AK22" s="31">
        <v>-0.11677064981827</v>
      </c>
      <c r="AL22" s="31">
        <v>151.82215153387099</v>
      </c>
      <c r="AM22" s="31">
        <v>51.9633281111199</v>
      </c>
      <c r="AN22" s="31">
        <v>49.809704796752598</v>
      </c>
      <c r="AO22" s="31">
        <v>17.368513239894099</v>
      </c>
      <c r="AP22" s="31">
        <v>213.62211423460201</v>
      </c>
      <c r="AQ22" s="31">
        <v>59.068366785536803</v>
      </c>
      <c r="AR22" s="31">
        <v>0.72128722386233302</v>
      </c>
      <c r="AS22" s="31">
        <v>-0.40442718944593298</v>
      </c>
      <c r="AT22" s="31">
        <v>116.878881353784</v>
      </c>
      <c r="AU22" s="31">
        <v>40.607871067786903</v>
      </c>
      <c r="AV22" s="31">
        <v>35.244361625666102</v>
      </c>
    </row>
    <row r="23" spans="1:48" x14ac:dyDescent="0.2">
      <c r="A23" s="28" t="s">
        <v>76</v>
      </c>
      <c r="B23" s="29" t="s">
        <v>257</v>
      </c>
      <c r="C23" s="29" t="s">
        <v>239</v>
      </c>
      <c r="D23" s="30">
        <v>38701</v>
      </c>
      <c r="E23" s="31">
        <v>33.9418100612926</v>
      </c>
      <c r="F23" s="31">
        <v>47.700841297350401</v>
      </c>
      <c r="G23" s="31">
        <v>1.0148380518359399</v>
      </c>
      <c r="H23" s="31">
        <v>4.4098818894732901</v>
      </c>
      <c r="I23" s="31">
        <v>53.839631245078202</v>
      </c>
      <c r="J23" s="31">
        <v>6.5955467885673604</v>
      </c>
      <c r="K23" s="31">
        <v>33.951895627907</v>
      </c>
      <c r="L23" s="31">
        <v>0.73034644222093403</v>
      </c>
      <c r="M23" s="31">
        <v>61.401915050725599</v>
      </c>
      <c r="N23" s="31">
        <v>0.34384053667158399</v>
      </c>
      <c r="O23" s="31">
        <v>39.700644994862103</v>
      </c>
      <c r="P23" s="31" t="s">
        <v>178</v>
      </c>
      <c r="Q23" s="31">
        <v>57.963367451706901</v>
      </c>
      <c r="R23" s="31">
        <v>322.63783645376998</v>
      </c>
      <c r="S23" s="31">
        <v>5.1582371886241001</v>
      </c>
      <c r="T23" s="31">
        <v>112.985668873718</v>
      </c>
      <c r="U23" s="31">
        <v>1.5173903165337099</v>
      </c>
      <c r="V23" s="31">
        <v>0.68050130370877804</v>
      </c>
      <c r="W23" s="31">
        <v>28.4297369479299</v>
      </c>
      <c r="X23" s="31">
        <v>13.676151561183801</v>
      </c>
      <c r="Y23" s="31">
        <v>3.1052148568610298</v>
      </c>
      <c r="Z23" s="31">
        <v>64.617468511054994</v>
      </c>
      <c r="AA23" s="31">
        <v>175.75586452246401</v>
      </c>
      <c r="AB23" s="31">
        <v>0.120336248376996</v>
      </c>
      <c r="AC23" s="31">
        <v>2.0823888008878502</v>
      </c>
      <c r="AD23" s="31">
        <v>2.7699919108267799</v>
      </c>
      <c r="AE23" s="31">
        <v>98.921239851419998</v>
      </c>
      <c r="AF23" s="31">
        <v>0.260169831280752</v>
      </c>
      <c r="AG23" s="31">
        <v>0.52595034785496497</v>
      </c>
      <c r="AH23" s="31">
        <v>22.41114503763</v>
      </c>
      <c r="AI23" s="31">
        <v>66.311361431915202</v>
      </c>
      <c r="AJ23" s="31">
        <v>0.55287206340448702</v>
      </c>
      <c r="AK23" s="31">
        <v>-0.113213736990424</v>
      </c>
      <c r="AL23" s="31">
        <v>114.095609422045</v>
      </c>
      <c r="AM23" s="31">
        <v>45.134926374505199</v>
      </c>
      <c r="AN23" s="31">
        <v>51.572640457090301</v>
      </c>
      <c r="AO23" s="31">
        <v>11.7352015643717</v>
      </c>
      <c r="AP23" s="31">
        <v>349.72374878419498</v>
      </c>
      <c r="AQ23" s="31">
        <v>143.73665404031101</v>
      </c>
      <c r="AR23" s="31">
        <v>0.53610760136440705</v>
      </c>
      <c r="AS23" s="31">
        <v>-0.33426937541669799</v>
      </c>
      <c r="AT23" s="31">
        <v>249.01544083165899</v>
      </c>
      <c r="AU23" s="31">
        <v>42.894775301524902</v>
      </c>
      <c r="AV23" s="31">
        <v>29.053436326483698</v>
      </c>
    </row>
    <row r="24" spans="1:48" x14ac:dyDescent="0.2">
      <c r="A24" s="28" t="s">
        <v>77</v>
      </c>
      <c r="B24" s="29" t="s">
        <v>258</v>
      </c>
      <c r="C24" s="29" t="s">
        <v>14</v>
      </c>
      <c r="D24" s="30">
        <v>38723</v>
      </c>
      <c r="E24" s="31">
        <v>50.789808818517002</v>
      </c>
      <c r="F24" s="31">
        <v>69.861416123087807</v>
      </c>
      <c r="G24" s="31">
        <v>1.0281883952308399</v>
      </c>
      <c r="H24" s="31">
        <v>8.2670637994797094</v>
      </c>
      <c r="I24" s="31">
        <v>27.3092766263578</v>
      </c>
      <c r="J24" s="31">
        <v>6.36442997060177</v>
      </c>
      <c r="K24" s="31">
        <v>49.382235641584302</v>
      </c>
      <c r="L24" s="31">
        <v>0.912870218008204</v>
      </c>
      <c r="M24" s="31">
        <v>90.558350128793407</v>
      </c>
      <c r="N24" s="31">
        <v>0.34265578050676399</v>
      </c>
      <c r="O24" s="31">
        <v>45.176362210378798</v>
      </c>
      <c r="P24" s="31" t="s">
        <v>178</v>
      </c>
      <c r="Q24" s="31">
        <v>93.946803270294595</v>
      </c>
      <c r="R24" s="31">
        <v>558.193978740342</v>
      </c>
      <c r="S24" s="31">
        <v>8.3914828936755601</v>
      </c>
      <c r="T24" s="31">
        <v>187.95645365349901</v>
      </c>
      <c r="U24" s="31">
        <v>3.6806535715964399</v>
      </c>
      <c r="V24" s="31">
        <v>1.86323172167201</v>
      </c>
      <c r="W24" s="31">
        <v>38.891230335270897</v>
      </c>
      <c r="X24" s="31">
        <v>39.021887795682701</v>
      </c>
      <c r="Y24" s="31">
        <v>3.8427234671728101</v>
      </c>
      <c r="Z24" s="31">
        <v>111.906112661029</v>
      </c>
      <c r="AA24" s="31">
        <v>239.853180092011</v>
      </c>
      <c r="AB24" s="31">
        <v>0.157331912452226</v>
      </c>
      <c r="AC24" s="31">
        <v>1.0542764996874601</v>
      </c>
      <c r="AD24" s="31">
        <v>5.4779622092693003</v>
      </c>
      <c r="AE24" s="31">
        <v>131.82860975189001</v>
      </c>
      <c r="AF24" s="31">
        <v>0.26380743953573399</v>
      </c>
      <c r="AG24" s="31">
        <v>0.67406607137680397</v>
      </c>
      <c r="AH24" s="31">
        <v>31.460418440635198</v>
      </c>
      <c r="AI24" s="31">
        <v>46.123641356378101</v>
      </c>
      <c r="AJ24" s="31">
        <v>0.26369439378529902</v>
      </c>
      <c r="AK24" s="31">
        <v>-0.116007726396177</v>
      </c>
      <c r="AL24" s="31">
        <v>143.49964130872499</v>
      </c>
      <c r="AM24" s="31">
        <v>56.507711511869601</v>
      </c>
      <c r="AN24" s="31">
        <v>54.476575879944001</v>
      </c>
      <c r="AO24" s="31">
        <v>18.682833861101699</v>
      </c>
      <c r="AP24" s="31">
        <v>215.38321356126301</v>
      </c>
      <c r="AQ24" s="31">
        <v>59.686773207067603</v>
      </c>
      <c r="AR24" s="31">
        <v>0.61863812985178301</v>
      </c>
      <c r="AS24" s="31">
        <v>-0.39125505859044601</v>
      </c>
      <c r="AT24" s="31">
        <v>121.93239406318</v>
      </c>
      <c r="AU24" s="31">
        <v>46.5934993179944</v>
      </c>
      <c r="AV24" s="31">
        <v>28.612647270537899</v>
      </c>
    </row>
    <row r="25" spans="1:48" x14ac:dyDescent="0.2">
      <c r="A25" s="28" t="s">
        <v>78</v>
      </c>
      <c r="B25" s="29" t="s">
        <v>259</v>
      </c>
      <c r="C25" s="29" t="s">
        <v>237</v>
      </c>
      <c r="D25" s="30">
        <v>37705</v>
      </c>
      <c r="E25" s="31">
        <v>53.097963059965203</v>
      </c>
      <c r="F25" s="31">
        <v>63.4164387407288</v>
      </c>
      <c r="G25" s="31" t="s">
        <v>178</v>
      </c>
      <c r="H25" s="31">
        <v>8.4478425834792397</v>
      </c>
      <c r="I25" s="31">
        <v>17.683148992646998</v>
      </c>
      <c r="J25" s="31">
        <v>6.0738004701962902</v>
      </c>
      <c r="K25" s="31">
        <v>53.153224845514103</v>
      </c>
      <c r="L25" s="31">
        <v>0.48100352393664197</v>
      </c>
      <c r="M25" s="31">
        <v>46.464278873614397</v>
      </c>
      <c r="N25" s="31">
        <v>0.32901950129962698</v>
      </c>
      <c r="O25" s="31">
        <v>36.0759118219313</v>
      </c>
      <c r="P25" s="31" t="s">
        <v>178</v>
      </c>
      <c r="Q25" s="31">
        <v>95.002911373570996</v>
      </c>
      <c r="R25" s="31">
        <v>445.60653456726499</v>
      </c>
      <c r="S25" s="31">
        <v>8.4255461565097693</v>
      </c>
      <c r="T25" s="31">
        <v>266.38580916441799</v>
      </c>
      <c r="U25" s="31">
        <v>2.45709566909794</v>
      </c>
      <c r="V25" s="31">
        <v>1.29578303067533</v>
      </c>
      <c r="W25" s="31">
        <v>29.286814352805902</v>
      </c>
      <c r="X25" s="31">
        <v>27.582547700748801</v>
      </c>
      <c r="Y25" s="31">
        <v>3.9950686360272099</v>
      </c>
      <c r="Z25" s="31">
        <v>100.00170559831</v>
      </c>
      <c r="AA25" s="31">
        <v>252.754343490146</v>
      </c>
      <c r="AB25" s="31">
        <v>0.133180900314776</v>
      </c>
      <c r="AC25" s="31">
        <v>0.73817494612115997</v>
      </c>
      <c r="AD25" s="31">
        <v>1.3510726137181299</v>
      </c>
      <c r="AE25" s="31">
        <v>134.221972015901</v>
      </c>
      <c r="AF25" s="31">
        <v>0.28496833585606202</v>
      </c>
      <c r="AG25" s="31">
        <v>0.58785583569523403</v>
      </c>
      <c r="AH25" s="31">
        <v>23.2722882414926</v>
      </c>
      <c r="AI25" s="31">
        <v>43.913625912414801</v>
      </c>
      <c r="AJ25" s="31">
        <v>0.15642721323473499</v>
      </c>
      <c r="AK25" s="31">
        <v>-0.116887188299289</v>
      </c>
      <c r="AL25" s="31">
        <v>176.50373165204499</v>
      </c>
      <c r="AM25" s="31">
        <v>35.3516992625296</v>
      </c>
      <c r="AN25" s="31">
        <v>51.305690174033401</v>
      </c>
      <c r="AO25" s="31">
        <v>18.775352877037001</v>
      </c>
      <c r="AP25" s="31">
        <v>182.41318558504699</v>
      </c>
      <c r="AQ25" s="31">
        <v>37.884373249268499</v>
      </c>
      <c r="AR25" s="31">
        <v>0.95611621027737004</v>
      </c>
      <c r="AS25" s="31">
        <v>0.39439906782584899</v>
      </c>
      <c r="AT25" s="31">
        <v>121.95537007339</v>
      </c>
      <c r="AU25" s="31">
        <v>43.210142604353301</v>
      </c>
      <c r="AV25" s="31">
        <v>43.279053207765898</v>
      </c>
    </row>
    <row r="26" spans="1:48" x14ac:dyDescent="0.2">
      <c r="A26" s="28" t="s">
        <v>79</v>
      </c>
      <c r="B26" s="29" t="s">
        <v>260</v>
      </c>
      <c r="C26" s="29" t="s">
        <v>239</v>
      </c>
      <c r="D26" s="30">
        <v>37719</v>
      </c>
      <c r="E26" s="31">
        <v>46.370586714335403</v>
      </c>
      <c r="F26" s="31">
        <v>68.401703309471301</v>
      </c>
      <c r="G26" s="31" t="s">
        <v>178</v>
      </c>
      <c r="H26" s="31">
        <v>9.6973159065717898</v>
      </c>
      <c r="I26" s="31">
        <v>17.2703489810973</v>
      </c>
      <c r="J26" s="31">
        <v>5.5232738546675204</v>
      </c>
      <c r="K26" s="31">
        <v>62.540634539620697</v>
      </c>
      <c r="L26" s="31">
        <v>0.76423314397304498</v>
      </c>
      <c r="M26" s="31">
        <v>53.420397886918799</v>
      </c>
      <c r="N26" s="31" t="s">
        <v>178</v>
      </c>
      <c r="O26" s="31">
        <v>35.858425774338698</v>
      </c>
      <c r="P26" s="31" t="s">
        <v>178</v>
      </c>
      <c r="Q26" s="31">
        <v>111.659208785769</v>
      </c>
      <c r="R26" s="31">
        <v>500.05897904426001</v>
      </c>
      <c r="S26" s="31">
        <v>7.7969230083316603</v>
      </c>
      <c r="T26" s="31">
        <v>257.53216217047901</v>
      </c>
      <c r="U26" s="31">
        <v>2.3964616188791998</v>
      </c>
      <c r="V26" s="31">
        <v>1.4752102162627301</v>
      </c>
      <c r="W26" s="31">
        <v>31.277944374647799</v>
      </c>
      <c r="X26" s="31">
        <v>32.705310767875197</v>
      </c>
      <c r="Y26" s="31">
        <v>4.21971158299917</v>
      </c>
      <c r="Z26" s="31">
        <v>126.31844465235901</v>
      </c>
      <c r="AA26" s="31">
        <v>306.682924649889</v>
      </c>
      <c r="AB26" s="31">
        <v>0.14938911372253899</v>
      </c>
      <c r="AC26" s="31">
        <v>1.0624830926584301</v>
      </c>
      <c r="AD26" s="31">
        <v>1.9172029394760399</v>
      </c>
      <c r="AE26" s="31">
        <v>151.155403436136</v>
      </c>
      <c r="AF26" s="31">
        <v>0.28325457893233802</v>
      </c>
      <c r="AG26" s="31">
        <v>0.68552379672360797</v>
      </c>
      <c r="AH26" s="31">
        <v>37.956130160405699</v>
      </c>
      <c r="AI26" s="31">
        <v>47.092041671962299</v>
      </c>
      <c r="AJ26" s="31">
        <v>0.17157687285192399</v>
      </c>
      <c r="AK26" s="31">
        <v>-0.104433972738291</v>
      </c>
      <c r="AL26" s="31">
        <v>199.78053028417801</v>
      </c>
      <c r="AM26" s="31">
        <v>32.439366770023803</v>
      </c>
      <c r="AN26" s="31">
        <v>57.0848694570237</v>
      </c>
      <c r="AO26" s="31">
        <v>23.923675752994601</v>
      </c>
      <c r="AP26" s="31">
        <v>230.884516627024</v>
      </c>
      <c r="AQ26" s="31">
        <v>60.624117111568303</v>
      </c>
      <c r="AR26" s="31">
        <v>2.8093822695278901</v>
      </c>
      <c r="AS26" s="31">
        <v>0.61689297156895295</v>
      </c>
      <c r="AT26" s="31">
        <v>156.10828526445701</v>
      </c>
      <c r="AU26" s="31">
        <v>56.0744955204596</v>
      </c>
      <c r="AV26" s="31">
        <v>58.073022511812397</v>
      </c>
    </row>
    <row r="27" spans="1:48" x14ac:dyDescent="0.2">
      <c r="A27" s="28" t="s">
        <v>80</v>
      </c>
      <c r="B27" s="29" t="s">
        <v>261</v>
      </c>
      <c r="C27" s="29" t="s">
        <v>14</v>
      </c>
      <c r="D27" s="30">
        <v>37938</v>
      </c>
      <c r="E27" s="31">
        <v>43.233581203506503</v>
      </c>
      <c r="F27" s="31">
        <v>59.172391113184702</v>
      </c>
      <c r="G27" s="31" t="s">
        <v>178</v>
      </c>
      <c r="H27" s="31">
        <v>5.1965466416120298</v>
      </c>
      <c r="I27" s="31">
        <v>8.5107409652446595</v>
      </c>
      <c r="J27" s="31">
        <v>3.6101891183146302</v>
      </c>
      <c r="K27" s="31">
        <v>40.271542338460499</v>
      </c>
      <c r="L27" s="31">
        <v>0.53423727356859396</v>
      </c>
      <c r="M27" s="31">
        <v>62.144774828736601</v>
      </c>
      <c r="N27" s="31">
        <v>0.328756398260934</v>
      </c>
      <c r="O27" s="31">
        <v>33.3123101704875</v>
      </c>
      <c r="P27" s="31" t="s">
        <v>178</v>
      </c>
      <c r="Q27" s="31">
        <v>86.545061356635003</v>
      </c>
      <c r="R27" s="31">
        <v>390.159705449005</v>
      </c>
      <c r="S27" s="31">
        <v>5.3887027885346299</v>
      </c>
      <c r="T27" s="31">
        <v>184.56155546311601</v>
      </c>
      <c r="U27" s="31">
        <v>2.0106235610120602</v>
      </c>
      <c r="V27" s="31">
        <v>0.76075668893613901</v>
      </c>
      <c r="W27" s="31">
        <v>23.250452684595398</v>
      </c>
      <c r="X27" s="31">
        <v>35.3417081876078</v>
      </c>
      <c r="Y27" s="31">
        <v>1.8518887780111899</v>
      </c>
      <c r="Z27" s="31">
        <v>87.062775457053107</v>
      </c>
      <c r="AA27" s="31">
        <v>141.174698759009</v>
      </c>
      <c r="AB27" s="31">
        <v>0.10832443986210601</v>
      </c>
      <c r="AC27" s="31">
        <v>0.86117398319082805</v>
      </c>
      <c r="AD27" s="31">
        <v>1.88546266057554</v>
      </c>
      <c r="AE27" s="31">
        <v>103.736407988583</v>
      </c>
      <c r="AF27" s="31">
        <v>0.274257795305406</v>
      </c>
      <c r="AG27" s="31">
        <v>0.59216240138757903</v>
      </c>
      <c r="AH27" s="31">
        <v>27.516922607073401</v>
      </c>
      <c r="AI27" s="31">
        <v>48.632553565933897</v>
      </c>
      <c r="AJ27" s="31">
        <v>0.12647092530242199</v>
      </c>
      <c r="AK27" s="31">
        <v>-0.114108767216424</v>
      </c>
      <c r="AL27" s="31">
        <v>137.851676145965</v>
      </c>
      <c r="AM27" s="31">
        <v>28.357618431771101</v>
      </c>
      <c r="AN27" s="31">
        <v>37.815234555857003</v>
      </c>
      <c r="AO27" s="31">
        <v>13.6994663246728</v>
      </c>
      <c r="AP27" s="31">
        <v>176.02989734725699</v>
      </c>
      <c r="AQ27" s="31">
        <v>40.732402819677503</v>
      </c>
      <c r="AR27" s="31">
        <v>0.64145737024308302</v>
      </c>
      <c r="AS27" s="31">
        <v>0.29628219155277402</v>
      </c>
      <c r="AT27" s="31">
        <v>120.48246044683501</v>
      </c>
      <c r="AU27" s="31">
        <v>37.833564136939899</v>
      </c>
      <c r="AV27" s="31">
        <v>43.273625416044297</v>
      </c>
    </row>
    <row r="28" spans="1:48" x14ac:dyDescent="0.2">
      <c r="A28" s="28" t="s">
        <v>81</v>
      </c>
      <c r="B28" s="29" t="s">
        <v>262</v>
      </c>
      <c r="C28" s="29" t="s">
        <v>237</v>
      </c>
      <c r="D28" s="30">
        <v>37944</v>
      </c>
      <c r="E28" s="31">
        <v>51.157629957786703</v>
      </c>
      <c r="F28" s="31">
        <v>69.528937728921406</v>
      </c>
      <c r="G28" s="31">
        <v>1.0135637315246799</v>
      </c>
      <c r="H28" s="31">
        <v>5.4155024409420403</v>
      </c>
      <c r="I28" s="31">
        <v>16.372407930034701</v>
      </c>
      <c r="J28" s="31">
        <v>2.97087442350908</v>
      </c>
      <c r="K28" s="31">
        <v>59.3050102317777</v>
      </c>
      <c r="L28" s="31">
        <v>0.51903008312959298</v>
      </c>
      <c r="M28" s="31">
        <v>62.315501022672002</v>
      </c>
      <c r="N28" s="31" t="s">
        <v>178</v>
      </c>
      <c r="O28" s="31">
        <v>42.288647733544998</v>
      </c>
      <c r="P28" s="31" t="s">
        <v>178</v>
      </c>
      <c r="Q28" s="31">
        <v>113.950758090021</v>
      </c>
      <c r="R28" s="31">
        <v>543.70424747758295</v>
      </c>
      <c r="S28" s="31">
        <v>5.8778054738595298</v>
      </c>
      <c r="T28" s="31">
        <v>213.273610418565</v>
      </c>
      <c r="U28" s="31">
        <v>1.5823637590963899</v>
      </c>
      <c r="V28" s="31">
        <v>1.24082473168426</v>
      </c>
      <c r="W28" s="31">
        <v>28.719729741298</v>
      </c>
      <c r="X28" s="31">
        <v>34.0672912285808</v>
      </c>
      <c r="Y28" s="31">
        <v>2.4771434093957798</v>
      </c>
      <c r="Z28" s="31">
        <v>105.284874558125</v>
      </c>
      <c r="AA28" s="31">
        <v>183.04713668347199</v>
      </c>
      <c r="AB28" s="31">
        <v>9.6898878675323999E-2</v>
      </c>
      <c r="AC28" s="31">
        <v>0.63622645310308401</v>
      </c>
      <c r="AD28" s="31">
        <v>1.4589195227374601</v>
      </c>
      <c r="AE28" s="31">
        <v>199.809266992261</v>
      </c>
      <c r="AF28" s="31">
        <v>0.299986379621691</v>
      </c>
      <c r="AG28" s="31">
        <v>0.67934781714718995</v>
      </c>
      <c r="AH28" s="31">
        <v>25.604664262751001</v>
      </c>
      <c r="AI28" s="31">
        <v>49.297590247654497</v>
      </c>
      <c r="AJ28" s="31">
        <v>0.13361320596245199</v>
      </c>
      <c r="AK28" s="31">
        <v>-0.11613080007231701</v>
      </c>
      <c r="AL28" s="31">
        <v>164.14144502537201</v>
      </c>
      <c r="AM28" s="31">
        <v>34.455760368858201</v>
      </c>
      <c r="AN28" s="31">
        <v>45.163287365150701</v>
      </c>
      <c r="AO28" s="31">
        <v>19.285932772902701</v>
      </c>
      <c r="AP28" s="31">
        <v>201.128234445939</v>
      </c>
      <c r="AQ28" s="31">
        <v>52.409724540489698</v>
      </c>
      <c r="AR28" s="31">
        <v>0.72725588363634897</v>
      </c>
      <c r="AS28" s="31">
        <v>0.44396236190224603</v>
      </c>
      <c r="AT28" s="31">
        <v>127.066592415911</v>
      </c>
      <c r="AU28" s="31">
        <v>48.798908267014099</v>
      </c>
      <c r="AV28" s="31">
        <v>43.005313539145803</v>
      </c>
    </row>
    <row r="29" spans="1:48" x14ac:dyDescent="0.2">
      <c r="A29" s="28" t="s">
        <v>82</v>
      </c>
      <c r="B29" s="29" t="s">
        <v>263</v>
      </c>
      <c r="C29" s="29" t="s">
        <v>14</v>
      </c>
      <c r="D29" s="30">
        <v>38674</v>
      </c>
      <c r="E29" s="31">
        <v>52.430941558612602</v>
      </c>
      <c r="F29" s="31">
        <v>67.596128767850999</v>
      </c>
      <c r="G29" s="31">
        <v>1.0160817704957501</v>
      </c>
      <c r="H29" s="31">
        <v>5.1418242454695902</v>
      </c>
      <c r="I29" s="31">
        <v>25.383578586046902</v>
      </c>
      <c r="J29" s="31">
        <v>5.3403213653200599</v>
      </c>
      <c r="K29" s="31">
        <v>47.403045242530297</v>
      </c>
      <c r="L29" s="31">
        <v>0.994984096565389</v>
      </c>
      <c r="M29" s="31">
        <v>84.287338636387005</v>
      </c>
      <c r="N29" s="31" t="s">
        <v>178</v>
      </c>
      <c r="O29" s="31">
        <v>44.112782031658703</v>
      </c>
      <c r="P29" s="31" t="s">
        <v>178</v>
      </c>
      <c r="Q29" s="31">
        <v>76.998160140639996</v>
      </c>
      <c r="R29" s="31">
        <v>493.95365735077098</v>
      </c>
      <c r="S29" s="31">
        <v>4.9699382758690804</v>
      </c>
      <c r="T29" s="31">
        <v>173.02610489811599</v>
      </c>
      <c r="U29" s="31">
        <v>3.47881618232908</v>
      </c>
      <c r="V29" s="31">
        <v>0.71428578508168294</v>
      </c>
      <c r="W29" s="31">
        <v>30.650386722131199</v>
      </c>
      <c r="X29" s="31">
        <v>59.611553306546497</v>
      </c>
      <c r="Y29" s="31">
        <v>2.4170255521045299</v>
      </c>
      <c r="Z29" s="31">
        <v>87.833018292972298</v>
      </c>
      <c r="AA29" s="31">
        <v>228.22813356629501</v>
      </c>
      <c r="AB29" s="31">
        <v>9.1643866443263E-2</v>
      </c>
      <c r="AC29" s="31">
        <v>0.862315599872165</v>
      </c>
      <c r="AD29" s="31">
        <v>1.9624445019668899</v>
      </c>
      <c r="AE29" s="31">
        <v>151.678304662101</v>
      </c>
      <c r="AF29" s="31">
        <v>0.29160491285470802</v>
      </c>
      <c r="AG29" s="31">
        <v>0.77154628348301202</v>
      </c>
      <c r="AH29" s="31">
        <v>23.9706603122197</v>
      </c>
      <c r="AI29" s="31">
        <v>46.041235827795603</v>
      </c>
      <c r="AJ29" s="31">
        <v>0.21431484747254201</v>
      </c>
      <c r="AK29" s="31">
        <v>-0.11690168313065701</v>
      </c>
      <c r="AL29" s="31">
        <v>152.734199962579</v>
      </c>
      <c r="AM29" s="31">
        <v>22.840941309729999</v>
      </c>
      <c r="AN29" s="31">
        <v>43.173769846886103</v>
      </c>
      <c r="AO29" s="31">
        <v>17.502233242137301</v>
      </c>
      <c r="AP29" s="31">
        <v>196.77871794960399</v>
      </c>
      <c r="AQ29" s="31">
        <v>55.4409728451568</v>
      </c>
      <c r="AR29" s="31">
        <v>0.62932562203145703</v>
      </c>
      <c r="AS29" s="31">
        <v>-0.39755488685326801</v>
      </c>
      <c r="AT29" s="31">
        <v>104.630079369078</v>
      </c>
      <c r="AU29" s="31">
        <v>44.065906704348102</v>
      </c>
      <c r="AV29" s="31">
        <v>28.726504470117</v>
      </c>
    </row>
    <row r="31" spans="1:48" x14ac:dyDescent="0.2">
      <c r="B31" s="32" t="s">
        <v>264</v>
      </c>
      <c r="C31" s="29" t="s">
        <v>239</v>
      </c>
      <c r="E31" s="33">
        <f t="shared" ref="E31:AV31" si="0">AVERAGE(E4:E10)</f>
        <v>144.41482970667019</v>
      </c>
      <c r="F31" s="33">
        <f t="shared" si="0"/>
        <v>72.32780936353376</v>
      </c>
      <c r="G31" s="33">
        <f t="shared" si="0"/>
        <v>1.5303234649983499</v>
      </c>
      <c r="H31" s="33">
        <f t="shared" si="0"/>
        <v>7.3498638260751168</v>
      </c>
      <c r="I31" s="33">
        <f t="shared" si="0"/>
        <v>16.115357290610046</v>
      </c>
      <c r="J31" s="33">
        <f t="shared" si="0"/>
        <v>4.1221307436992456</v>
      </c>
      <c r="K31" s="33">
        <f t="shared" si="0"/>
        <v>31.883081301563234</v>
      </c>
      <c r="L31" s="33">
        <f t="shared" si="0"/>
        <v>0.37120504484638001</v>
      </c>
      <c r="M31" s="33">
        <f t="shared" si="0"/>
        <v>74.207881189607974</v>
      </c>
      <c r="N31" s="33">
        <f t="shared" si="0"/>
        <v>0.49804582823252153</v>
      </c>
      <c r="O31" s="33">
        <f t="shared" si="0"/>
        <v>36.57472948871208</v>
      </c>
      <c r="P31" s="33">
        <f t="shared" si="0"/>
        <v>0.93450355061905799</v>
      </c>
      <c r="Q31" s="33">
        <f t="shared" si="0"/>
        <v>82.30341167413124</v>
      </c>
      <c r="R31" s="33">
        <f t="shared" si="0"/>
        <v>334.81746313809356</v>
      </c>
      <c r="S31" s="33">
        <f t="shared" si="0"/>
        <v>8.1862897057014425</v>
      </c>
      <c r="T31" s="33">
        <f t="shared" si="0"/>
        <v>179.69003952034868</v>
      </c>
      <c r="U31" s="33">
        <f t="shared" si="0"/>
        <v>6.4890895572492466</v>
      </c>
      <c r="V31" s="33">
        <f t="shared" si="0"/>
        <v>0.994547678606996</v>
      </c>
      <c r="W31" s="33">
        <f t="shared" si="0"/>
        <v>22.730934984421328</v>
      </c>
      <c r="X31" s="33">
        <f t="shared" si="0"/>
        <v>116.57708138176595</v>
      </c>
      <c r="Y31" s="33">
        <f t="shared" si="0"/>
        <v>2.4716897523786456</v>
      </c>
      <c r="Z31" s="33">
        <f t="shared" si="0"/>
        <v>96.881878423119716</v>
      </c>
      <c r="AA31" s="33">
        <f t="shared" si="0"/>
        <v>225.1110203613801</v>
      </c>
      <c r="AB31" s="33">
        <f t="shared" si="0"/>
        <v>0.12188432992704383</v>
      </c>
      <c r="AC31" s="33">
        <f t="shared" si="0"/>
        <v>0.84729487962730055</v>
      </c>
      <c r="AD31" s="33">
        <f t="shared" si="0"/>
        <v>1.6678184049446554</v>
      </c>
      <c r="AE31" s="33">
        <f t="shared" si="0"/>
        <v>146.47120678565557</v>
      </c>
      <c r="AF31" s="33">
        <f t="shared" si="0"/>
        <v>0.39150731602816663</v>
      </c>
      <c r="AG31" s="33">
        <f t="shared" si="0"/>
        <v>0.76684161162678399</v>
      </c>
      <c r="AH31" s="33">
        <f t="shared" si="0"/>
        <v>26.600706923067872</v>
      </c>
      <c r="AI31" s="33">
        <f t="shared" si="0"/>
        <v>40.769797794479324</v>
      </c>
      <c r="AJ31" s="33">
        <f t="shared" si="0"/>
        <v>3.0095692054119428E-2</v>
      </c>
      <c r="AK31" s="33">
        <f t="shared" si="0"/>
        <v>9.5927782291969813E-2</v>
      </c>
      <c r="AL31" s="33">
        <f t="shared" si="0"/>
        <v>135.25225754557169</v>
      </c>
      <c r="AM31" s="33">
        <f t="shared" si="0"/>
        <v>7.5101886018313291</v>
      </c>
      <c r="AN31" s="33">
        <f t="shared" si="0"/>
        <v>47.575394474678419</v>
      </c>
      <c r="AO31" s="33">
        <f t="shared" si="0"/>
        <v>13.413715650916583</v>
      </c>
      <c r="AP31" s="33">
        <f t="shared" si="0"/>
        <v>221.31490093286874</v>
      </c>
      <c r="AQ31" s="33">
        <f t="shared" si="0"/>
        <v>79.226576941737932</v>
      </c>
      <c r="AR31" s="33">
        <f t="shared" si="0"/>
        <v>1.0488438575405512</v>
      </c>
      <c r="AS31" s="33" t="e">
        <f t="shared" si="0"/>
        <v>#DIV/0!</v>
      </c>
      <c r="AT31" s="33">
        <f t="shared" si="0"/>
        <v>143.98394314894799</v>
      </c>
      <c r="AU31" s="33">
        <f t="shared" si="0"/>
        <v>40.847360827206458</v>
      </c>
      <c r="AV31" s="33">
        <f t="shared" si="0"/>
        <v>28.986276320084546</v>
      </c>
    </row>
    <row r="32" spans="1:48" x14ac:dyDescent="0.2">
      <c r="B32" s="32" t="s">
        <v>264</v>
      </c>
      <c r="C32" s="29" t="s">
        <v>237</v>
      </c>
      <c r="E32" s="34">
        <f t="shared" ref="E32:AV32" si="1">AVERAGE(E12:E19)</f>
        <v>150.77401513791563</v>
      </c>
      <c r="F32" s="34">
        <f t="shared" si="1"/>
        <v>62.037308280240495</v>
      </c>
      <c r="G32" s="34">
        <f t="shared" si="1"/>
        <v>1.2124619187602634</v>
      </c>
      <c r="H32" s="34">
        <f t="shared" si="1"/>
        <v>7.3111901087715347</v>
      </c>
      <c r="I32" s="34">
        <f t="shared" si="1"/>
        <v>13.154709004584209</v>
      </c>
      <c r="J32" s="34">
        <f t="shared" si="1"/>
        <v>4.3498692486359305</v>
      </c>
      <c r="K32" s="34">
        <f t="shared" si="1"/>
        <v>33.922216163099272</v>
      </c>
      <c r="L32" s="34">
        <f t="shared" si="1"/>
        <v>7.5933259053713956E-3</v>
      </c>
      <c r="M32" s="34">
        <f t="shared" si="1"/>
        <v>78.639188481916349</v>
      </c>
      <c r="N32" s="34">
        <f t="shared" si="1"/>
        <v>0.34289702752426499</v>
      </c>
      <c r="O32" s="34">
        <f t="shared" si="1"/>
        <v>37.765013920021836</v>
      </c>
      <c r="P32" s="34">
        <f t="shared" si="1"/>
        <v>0.5822699536171495</v>
      </c>
      <c r="Q32" s="34">
        <f t="shared" si="1"/>
        <v>92.975921202445136</v>
      </c>
      <c r="R32" s="34">
        <f t="shared" si="1"/>
        <v>310.49667164231488</v>
      </c>
      <c r="S32" s="34">
        <f t="shared" si="1"/>
        <v>6.1781149831884683</v>
      </c>
      <c r="T32" s="34">
        <f t="shared" si="1"/>
        <v>182.03474842363784</v>
      </c>
      <c r="U32" s="34">
        <f t="shared" si="1"/>
        <v>7.9778076631702426</v>
      </c>
      <c r="V32" s="34">
        <f t="shared" si="1"/>
        <v>1.3324566234020003</v>
      </c>
      <c r="W32" s="34">
        <f t="shared" si="1"/>
        <v>29.315524264052026</v>
      </c>
      <c r="X32" s="34">
        <f t="shared" si="1"/>
        <v>161.68226543888125</v>
      </c>
      <c r="Y32" s="34">
        <f t="shared" si="1"/>
        <v>2.7403394796665714</v>
      </c>
      <c r="Z32" s="34">
        <f t="shared" si="1"/>
        <v>98.897275548681307</v>
      </c>
      <c r="AA32" s="34">
        <f t="shared" si="1"/>
        <v>230.34738400059703</v>
      </c>
      <c r="AB32" s="34">
        <f t="shared" si="1"/>
        <v>0.11845414718055439</v>
      </c>
      <c r="AC32" s="34">
        <f t="shared" si="1"/>
        <v>0.96635050572230696</v>
      </c>
      <c r="AD32" s="34">
        <f t="shared" si="1"/>
        <v>1.7668329545604642</v>
      </c>
      <c r="AE32" s="34">
        <f t="shared" si="1"/>
        <v>158.31584207966202</v>
      </c>
      <c r="AF32" s="34">
        <f t="shared" si="1"/>
        <v>0.33467282042930291</v>
      </c>
      <c r="AG32" s="34">
        <f t="shared" si="1"/>
        <v>0.77877197241100593</v>
      </c>
      <c r="AH32" s="34">
        <f t="shared" si="1"/>
        <v>27.465606686751123</v>
      </c>
      <c r="AI32" s="34">
        <f t="shared" si="1"/>
        <v>53.705398734503966</v>
      </c>
      <c r="AJ32" s="34">
        <f t="shared" si="1"/>
        <v>0.15411376630442775</v>
      </c>
      <c r="AK32" s="34">
        <f t="shared" si="1"/>
        <v>-8.1048520028111654E-3</v>
      </c>
      <c r="AL32" s="34">
        <f t="shared" si="1"/>
        <v>158.42109223809751</v>
      </c>
      <c r="AM32" s="34">
        <f t="shared" si="1"/>
        <v>3.3858577680665567</v>
      </c>
      <c r="AN32" s="34">
        <f t="shared" si="1"/>
        <v>48.606093371468162</v>
      </c>
      <c r="AO32" s="34">
        <f t="shared" si="1"/>
        <v>13.863379781204101</v>
      </c>
      <c r="AP32" s="34">
        <f t="shared" si="1"/>
        <v>259.83482858545864</v>
      </c>
      <c r="AQ32" s="34">
        <f t="shared" si="1"/>
        <v>78.706102563174383</v>
      </c>
      <c r="AR32" s="34">
        <f t="shared" si="1"/>
        <v>0.85743006149916734</v>
      </c>
      <c r="AS32" s="34">
        <f t="shared" si="1"/>
        <v>-0.39272652952906473</v>
      </c>
      <c r="AT32" s="34">
        <f t="shared" si="1"/>
        <v>152.97101432244688</v>
      </c>
      <c r="AU32" s="34">
        <f t="shared" si="1"/>
        <v>40.079258016433855</v>
      </c>
      <c r="AV32" s="34">
        <f t="shared" si="1"/>
        <v>35.102734376567383</v>
      </c>
    </row>
    <row r="33" spans="2:48" x14ac:dyDescent="0.2">
      <c r="B33" s="32" t="s">
        <v>264</v>
      </c>
      <c r="C33" s="32" t="s">
        <v>14</v>
      </c>
      <c r="E33" s="33">
        <f>AVERAGE(E21:E29)</f>
        <v>44.385279090134368</v>
      </c>
      <c r="F33" s="33">
        <f t="shared" ref="F33:AV33" si="2">AVERAGE(F21:F29)</f>
        <v>62.886857867200511</v>
      </c>
      <c r="G33" s="33">
        <f t="shared" si="2"/>
        <v>1.0181679872718026</v>
      </c>
      <c r="H33" s="33">
        <f t="shared" si="2"/>
        <v>6.4849351020720825</v>
      </c>
      <c r="I33" s="33">
        <f t="shared" si="2"/>
        <v>25.54926372347078</v>
      </c>
      <c r="J33" s="33">
        <f t="shared" si="2"/>
        <v>5.2646994763812067</v>
      </c>
      <c r="K33" s="33">
        <f t="shared" si="2"/>
        <v>49.606019225358935</v>
      </c>
      <c r="L33" s="33">
        <f t="shared" si="2"/>
        <v>0.72526070007507637</v>
      </c>
      <c r="M33" s="33">
        <f t="shared" si="2"/>
        <v>67.035669345016942</v>
      </c>
      <c r="N33" s="33">
        <f t="shared" si="2"/>
        <v>0.3364103818517728</v>
      </c>
      <c r="O33" s="33">
        <f t="shared" si="2"/>
        <v>38.970910277304256</v>
      </c>
      <c r="P33" s="33">
        <f t="shared" si="2"/>
        <v>0.58233368960314102</v>
      </c>
      <c r="Q33" s="33">
        <f t="shared" si="2"/>
        <v>90.767556328244538</v>
      </c>
      <c r="R33" s="33">
        <f t="shared" si="2"/>
        <v>454.13976884146513</v>
      </c>
      <c r="S33" s="33">
        <f t="shared" si="2"/>
        <v>6.2829982780216636</v>
      </c>
      <c r="T33" s="33">
        <f t="shared" si="2"/>
        <v>190.10830652293478</v>
      </c>
      <c r="U33" s="33">
        <f t="shared" si="2"/>
        <v>2.8397963750266566</v>
      </c>
      <c r="V33" s="33">
        <f t="shared" si="2"/>
        <v>1.0435206465372717</v>
      </c>
      <c r="W33" s="33">
        <f t="shared" si="2"/>
        <v>30.211982937791731</v>
      </c>
      <c r="X33" s="33">
        <f t="shared" si="2"/>
        <v>33.945518210351651</v>
      </c>
      <c r="Y33" s="33">
        <f t="shared" si="2"/>
        <v>3.0325492290562313</v>
      </c>
      <c r="Z33" s="33">
        <f t="shared" si="2"/>
        <v>110.3486697228256</v>
      </c>
      <c r="AA33" s="33">
        <f t="shared" si="2"/>
        <v>211.73967689164536</v>
      </c>
      <c r="AB33" s="33">
        <f t="shared" si="2"/>
        <v>0.12298467281480058</v>
      </c>
      <c r="AC33" s="33">
        <f t="shared" si="2"/>
        <v>0.99826604031572763</v>
      </c>
      <c r="AD33" s="33">
        <f t="shared" si="2"/>
        <v>2.3521833210237766</v>
      </c>
      <c r="AE33" s="33">
        <f t="shared" si="2"/>
        <v>132.67945642214664</v>
      </c>
      <c r="AF33" s="33">
        <f t="shared" si="2"/>
        <v>0.27824491572974236</v>
      </c>
      <c r="AG33" s="33">
        <f t="shared" si="2"/>
        <v>0.64363598253013099</v>
      </c>
      <c r="AH33" s="33">
        <f t="shared" si="2"/>
        <v>26.030293551201154</v>
      </c>
      <c r="AI33" s="33">
        <f t="shared" si="2"/>
        <v>48.778651390021906</v>
      </c>
      <c r="AJ33" s="33">
        <f t="shared" si="2"/>
        <v>0.22621432565620136</v>
      </c>
      <c r="AK33" s="33">
        <f t="shared" si="2"/>
        <v>-0.11419689737623256</v>
      </c>
      <c r="AL33" s="33">
        <f t="shared" si="2"/>
        <v>154.43387913353098</v>
      </c>
      <c r="AM33" s="33">
        <f t="shared" si="2"/>
        <v>38.091268918861182</v>
      </c>
      <c r="AN33" s="33">
        <f t="shared" si="2"/>
        <v>46.993511642148491</v>
      </c>
      <c r="AO33" s="33">
        <f t="shared" si="2"/>
        <v>17.56577687327561</v>
      </c>
      <c r="AP33" s="33">
        <f t="shared" si="2"/>
        <v>218.50662915497298</v>
      </c>
      <c r="AQ33" s="33">
        <f t="shared" si="2"/>
        <v>63.926961200147389</v>
      </c>
      <c r="AR33" s="33">
        <f t="shared" si="2"/>
        <v>0.85824975938214165</v>
      </c>
      <c r="AS33" s="33">
        <f t="shared" si="2"/>
        <v>-1.9790978296536137E-2</v>
      </c>
      <c r="AT33" s="33">
        <f t="shared" si="2"/>
        <v>136.33396359392745</v>
      </c>
      <c r="AU33" s="33">
        <f t="shared" si="2"/>
        <v>44.376058636686366</v>
      </c>
      <c r="AV33" s="33">
        <f t="shared" si="2"/>
        <v>37.826907717211732</v>
      </c>
    </row>
    <row r="35" spans="2:48" x14ac:dyDescent="0.2">
      <c r="B35" s="32" t="s">
        <v>265</v>
      </c>
      <c r="C35" s="29" t="s">
        <v>239</v>
      </c>
      <c r="E35" s="1">
        <f t="shared" ref="E35:AV35" si="3">STDEV(E4:E10)/SQRT(COUNT(E4:E10))</f>
        <v>25.005987643754413</v>
      </c>
      <c r="F35" s="1">
        <f t="shared" si="3"/>
        <v>5.3785646829530815</v>
      </c>
      <c r="G35" s="1" t="e">
        <f t="shared" si="3"/>
        <v>#DIV/0!</v>
      </c>
      <c r="H35" s="1">
        <f t="shared" si="3"/>
        <v>0.71396076153298982</v>
      </c>
      <c r="I35" s="1">
        <f t="shared" si="3"/>
        <v>4.3871458736457623</v>
      </c>
      <c r="J35" s="1">
        <f t="shared" si="3"/>
        <v>0.65446798785861515</v>
      </c>
      <c r="K35" s="1">
        <f t="shared" si="3"/>
        <v>3.086574977297126</v>
      </c>
      <c r="L35" s="1">
        <f t="shared" si="3"/>
        <v>0.11730211755836156</v>
      </c>
      <c r="M35" s="1">
        <f t="shared" si="3"/>
        <v>9.0874572108797196</v>
      </c>
      <c r="N35" s="1">
        <f t="shared" si="3"/>
        <v>5.7463965149235074E-3</v>
      </c>
      <c r="O35" s="1">
        <f t="shared" si="3"/>
        <v>2.8552148162276301</v>
      </c>
      <c r="P35" s="1" t="e">
        <f t="shared" si="3"/>
        <v>#DIV/0!</v>
      </c>
      <c r="Q35" s="1">
        <f t="shared" si="3"/>
        <v>8.4990512768817954</v>
      </c>
      <c r="R35" s="1">
        <f t="shared" si="3"/>
        <v>48.984383434102149</v>
      </c>
      <c r="S35" s="1">
        <f t="shared" si="3"/>
        <v>1.6995496409479605</v>
      </c>
      <c r="T35" s="1">
        <f t="shared" si="3"/>
        <v>30.674369231971614</v>
      </c>
      <c r="U35" s="1">
        <f t="shared" si="3"/>
        <v>0.94591657357400183</v>
      </c>
      <c r="V35" s="1">
        <f t="shared" si="3"/>
        <v>0.12836072195478251</v>
      </c>
      <c r="W35" s="1">
        <f t="shared" si="3"/>
        <v>1.3721583770913306</v>
      </c>
      <c r="X35" s="1">
        <f t="shared" si="3"/>
        <v>25.367594192125793</v>
      </c>
      <c r="Y35" s="1">
        <f t="shared" si="3"/>
        <v>0.18498805132766985</v>
      </c>
      <c r="Z35" s="1">
        <f t="shared" si="3"/>
        <v>9.4251313765369424</v>
      </c>
      <c r="AA35" s="1">
        <f t="shared" si="3"/>
        <v>28.730386565706425</v>
      </c>
      <c r="AB35" s="1">
        <f t="shared" si="3"/>
        <v>7.5486825429200198E-3</v>
      </c>
      <c r="AC35" s="1">
        <f t="shared" si="3"/>
        <v>0.13319041972197537</v>
      </c>
      <c r="AD35" s="1">
        <f t="shared" si="3"/>
        <v>0.25913732034743564</v>
      </c>
      <c r="AE35" s="1">
        <f t="shared" si="3"/>
        <v>8.9553488394209566</v>
      </c>
      <c r="AF35" s="1">
        <f t="shared" si="3"/>
        <v>6.0434512756296502E-3</v>
      </c>
      <c r="AG35" s="1">
        <f t="shared" si="3"/>
        <v>2.7331763924130215E-2</v>
      </c>
      <c r="AH35" s="1">
        <f t="shared" si="3"/>
        <v>2.0267162801494401</v>
      </c>
      <c r="AI35" s="1">
        <f t="shared" si="3"/>
        <v>3.6206940633018028</v>
      </c>
      <c r="AJ35" s="1">
        <f t="shared" si="3"/>
        <v>1.9636198169914749E-2</v>
      </c>
      <c r="AK35" s="1">
        <f t="shared" si="3"/>
        <v>5.8997332900827574E-4</v>
      </c>
      <c r="AL35" s="1">
        <f t="shared" si="3"/>
        <v>8.4502708377439877</v>
      </c>
      <c r="AM35" s="1">
        <f t="shared" si="3"/>
        <v>4.6190565733881401</v>
      </c>
      <c r="AN35" s="1">
        <f t="shared" si="3"/>
        <v>5.3320469971679456</v>
      </c>
      <c r="AO35" s="1">
        <f t="shared" si="3"/>
        <v>1.4477479932926449</v>
      </c>
      <c r="AP35" s="1">
        <f t="shared" si="3"/>
        <v>31.156929261978835</v>
      </c>
      <c r="AQ35" s="1">
        <f t="shared" si="3"/>
        <v>18.193724090883286</v>
      </c>
      <c r="AR35" s="1">
        <f t="shared" si="3"/>
        <v>0.12032283296054616</v>
      </c>
      <c r="AS35" s="1" t="e">
        <f t="shared" si="3"/>
        <v>#DIV/0!</v>
      </c>
      <c r="AT35" s="1">
        <f t="shared" si="3"/>
        <v>32.353277027370652</v>
      </c>
      <c r="AU35" s="1">
        <f t="shared" si="3"/>
        <v>2.2036563787715111</v>
      </c>
      <c r="AV35" s="1">
        <f t="shared" si="3"/>
        <v>2.6915060793941348</v>
      </c>
    </row>
    <row r="36" spans="2:48" x14ac:dyDescent="0.2">
      <c r="B36" s="32" t="s">
        <v>265</v>
      </c>
      <c r="C36" s="29" t="s">
        <v>237</v>
      </c>
      <c r="E36" s="1">
        <f t="shared" ref="E36:AV36" si="4">STDEV(E12:E19)/SQRT(COUNT(E12:E19))</f>
        <v>13.697438122663765</v>
      </c>
      <c r="F36" s="1">
        <f t="shared" si="4"/>
        <v>8.3387295539214232</v>
      </c>
      <c r="G36" s="1">
        <f t="shared" si="4"/>
        <v>0.16299842075683019</v>
      </c>
      <c r="H36" s="1">
        <f t="shared" si="4"/>
        <v>0.3024452573363775</v>
      </c>
      <c r="I36" s="1">
        <f t="shared" si="4"/>
        <v>1.6671783514827585</v>
      </c>
      <c r="J36" s="1">
        <f t="shared" si="4"/>
        <v>0.26516098601296889</v>
      </c>
      <c r="K36" s="1">
        <f t="shared" si="4"/>
        <v>2.5176713087158595</v>
      </c>
      <c r="L36" s="1">
        <f t="shared" si="4"/>
        <v>9.9947387265116663E-2</v>
      </c>
      <c r="M36" s="1">
        <f t="shared" si="4"/>
        <v>5.8663902255050759</v>
      </c>
      <c r="N36" s="1" t="e">
        <f t="shared" si="4"/>
        <v>#DIV/0!</v>
      </c>
      <c r="O36" s="1">
        <f t="shared" si="4"/>
        <v>1.7355534910770445</v>
      </c>
      <c r="P36" s="1">
        <f t="shared" si="4"/>
        <v>2.886435986149127E-5</v>
      </c>
      <c r="Q36" s="1">
        <f t="shared" si="4"/>
        <v>6.0785015845644406</v>
      </c>
      <c r="R36" s="1">
        <f t="shared" si="4"/>
        <v>17.745204819103638</v>
      </c>
      <c r="S36" s="1">
        <f t="shared" si="4"/>
        <v>0.24709865476889123</v>
      </c>
      <c r="T36" s="1">
        <f t="shared" si="4"/>
        <v>11.29139312289279</v>
      </c>
      <c r="U36" s="1">
        <f t="shared" si="4"/>
        <v>0.44162148943570723</v>
      </c>
      <c r="V36" s="1">
        <f t="shared" si="4"/>
        <v>9.8595273058405583E-2</v>
      </c>
      <c r="W36" s="1">
        <f t="shared" si="4"/>
        <v>1.1439977164869304</v>
      </c>
      <c r="X36" s="1">
        <f t="shared" si="4"/>
        <v>13.394478697092453</v>
      </c>
      <c r="Y36" s="1">
        <f t="shared" si="4"/>
        <v>0.14686165690095002</v>
      </c>
      <c r="Z36" s="1">
        <f t="shared" si="4"/>
        <v>6.9091177430407003</v>
      </c>
      <c r="AA36" s="1">
        <f t="shared" si="4"/>
        <v>12.124466398682598</v>
      </c>
      <c r="AB36" s="1">
        <f t="shared" si="4"/>
        <v>1.0428135613005318E-2</v>
      </c>
      <c r="AC36" s="1">
        <f t="shared" si="4"/>
        <v>0.15671826356005114</v>
      </c>
      <c r="AD36" s="1">
        <f t="shared" si="4"/>
        <v>0.23430741390045898</v>
      </c>
      <c r="AE36" s="1">
        <f t="shared" si="4"/>
        <v>8.1162589539407062</v>
      </c>
      <c r="AF36" s="1">
        <f t="shared" si="4"/>
        <v>2.4576785962894108E-2</v>
      </c>
      <c r="AG36" s="1">
        <f t="shared" si="4"/>
        <v>5.2015728533016177E-2</v>
      </c>
      <c r="AH36" s="1">
        <f t="shared" si="4"/>
        <v>2.2337670967839403</v>
      </c>
      <c r="AI36" s="1">
        <f t="shared" si="4"/>
        <v>3.4377478628422913</v>
      </c>
      <c r="AJ36" s="1">
        <f t="shared" si="4"/>
        <v>5.0400477891560526E-2</v>
      </c>
      <c r="AK36" s="1">
        <f t="shared" si="4"/>
        <v>4.7823797278791567E-2</v>
      </c>
      <c r="AL36" s="1">
        <f t="shared" si="4"/>
        <v>3.3715497180999829</v>
      </c>
      <c r="AM36" s="1">
        <f t="shared" si="4"/>
        <v>0.28617096686970073</v>
      </c>
      <c r="AN36" s="1">
        <f t="shared" si="4"/>
        <v>1.9666702834237471</v>
      </c>
      <c r="AO36" s="1">
        <f t="shared" si="4"/>
        <v>0.70935939622285371</v>
      </c>
      <c r="AP36" s="1">
        <f t="shared" si="4"/>
        <v>28.784682036390841</v>
      </c>
      <c r="AQ36" s="1">
        <f t="shared" si="4"/>
        <v>13.415309264553894</v>
      </c>
      <c r="AR36" s="1">
        <f t="shared" si="4"/>
        <v>0.10059204804136795</v>
      </c>
      <c r="AS36" s="1">
        <f t="shared" si="4"/>
        <v>7.1202308415971279E-3</v>
      </c>
      <c r="AT36" s="1">
        <f t="shared" si="4"/>
        <v>24.360455642867109</v>
      </c>
      <c r="AU36" s="1">
        <f t="shared" si="4"/>
        <v>1.0115890316757519</v>
      </c>
      <c r="AV36" s="1">
        <f t="shared" si="4"/>
        <v>2.5712132890129058</v>
      </c>
    </row>
    <row r="37" spans="2:48" x14ac:dyDescent="0.2">
      <c r="B37" s="32" t="s">
        <v>265</v>
      </c>
      <c r="C37" s="32" t="s">
        <v>14</v>
      </c>
      <c r="E37" s="1">
        <f>STDEV(E21:E29)/SQRT(COUNT(E21:E29))</f>
        <v>2.8829573443690868</v>
      </c>
      <c r="F37" s="1">
        <f t="shared" ref="F37:AV37" si="5">STDEV(F21:F29)/SQRT(COUNT(F21:F29))</f>
        <v>2.4094143779763972</v>
      </c>
      <c r="G37" s="1">
        <f t="shared" si="5"/>
        <v>3.3794540621002174E-3</v>
      </c>
      <c r="H37" s="1">
        <f t="shared" si="5"/>
        <v>0.6540333163565446</v>
      </c>
      <c r="I37" s="1">
        <f t="shared" si="5"/>
        <v>6.4038217769818822</v>
      </c>
      <c r="J37" s="1">
        <f t="shared" si="5"/>
        <v>0.54711710654575818</v>
      </c>
      <c r="K37" s="1">
        <f t="shared" si="5"/>
        <v>2.9153495872021704</v>
      </c>
      <c r="L37" s="1">
        <f t="shared" si="5"/>
        <v>8.0051828383130769E-2</v>
      </c>
      <c r="M37" s="1">
        <f t="shared" si="5"/>
        <v>4.7465539461550863</v>
      </c>
      <c r="N37" s="1">
        <f t="shared" si="5"/>
        <v>3.2349327416272772E-3</v>
      </c>
      <c r="O37" s="1">
        <f t="shared" si="5"/>
        <v>1.4419308344409807</v>
      </c>
      <c r="P37" s="1" t="e">
        <f t="shared" si="5"/>
        <v>#DIV/0!</v>
      </c>
      <c r="Q37" s="1">
        <f t="shared" si="5"/>
        <v>5.6366526875331999</v>
      </c>
      <c r="R37" s="1">
        <f t="shared" si="5"/>
        <v>26.408662408149613</v>
      </c>
      <c r="S37" s="1">
        <f t="shared" si="5"/>
        <v>0.52164075418870948</v>
      </c>
      <c r="T37" s="1">
        <f t="shared" si="5"/>
        <v>18.508931874394161</v>
      </c>
      <c r="U37" s="1">
        <f t="shared" si="5"/>
        <v>0.44156849810786619</v>
      </c>
      <c r="V37" s="1">
        <f t="shared" si="5"/>
        <v>0.15444119425838429</v>
      </c>
      <c r="W37" s="1">
        <f t="shared" si="5"/>
        <v>1.9071631880998601</v>
      </c>
      <c r="X37" s="1">
        <f t="shared" si="5"/>
        <v>3.9949826208849615</v>
      </c>
      <c r="Y37" s="1">
        <f t="shared" si="5"/>
        <v>0.32950548562718968</v>
      </c>
      <c r="Z37" s="1">
        <f t="shared" si="5"/>
        <v>13.144304374945635</v>
      </c>
      <c r="AA37" s="1">
        <f t="shared" si="5"/>
        <v>16.618365683341043</v>
      </c>
      <c r="AB37" s="1">
        <f t="shared" si="5"/>
        <v>7.3952091962438404E-3</v>
      </c>
      <c r="AC37" s="1">
        <f t="shared" si="5"/>
        <v>0.14458479081853692</v>
      </c>
      <c r="AD37" s="1">
        <f t="shared" si="5"/>
        <v>0.41542407367663259</v>
      </c>
      <c r="AE37" s="1">
        <f t="shared" si="5"/>
        <v>11.001083367860096</v>
      </c>
      <c r="AF37" s="1">
        <f t="shared" si="5"/>
        <v>4.295268593386717E-3</v>
      </c>
      <c r="AG37" s="1">
        <f t="shared" si="5"/>
        <v>2.467364731008408E-2</v>
      </c>
      <c r="AH37" s="1">
        <f t="shared" si="5"/>
        <v>1.8882546542683409</v>
      </c>
      <c r="AI37" s="1">
        <f t="shared" si="5"/>
        <v>2.9696517050681575</v>
      </c>
      <c r="AJ37" s="1">
        <f t="shared" si="5"/>
        <v>4.3654533213204172E-2</v>
      </c>
      <c r="AK37" s="1">
        <f t="shared" si="5"/>
        <v>1.3189807289963806E-3</v>
      </c>
      <c r="AL37" s="1">
        <f t="shared" si="5"/>
        <v>8.0739880113848166</v>
      </c>
      <c r="AM37" s="1">
        <f t="shared" si="5"/>
        <v>3.6639821113451911</v>
      </c>
      <c r="AN37" s="1">
        <f t="shared" si="5"/>
        <v>2.6781413741680402</v>
      </c>
      <c r="AO37" s="1">
        <f t="shared" si="5"/>
        <v>1.1503587939565192</v>
      </c>
      <c r="AP37" s="1">
        <f t="shared" si="5"/>
        <v>17.323181465675784</v>
      </c>
      <c r="AQ37" s="1">
        <f t="shared" si="5"/>
        <v>10.439176339181339</v>
      </c>
      <c r="AR37" s="1">
        <f t="shared" si="5"/>
        <v>0.25580544238602354</v>
      </c>
      <c r="AS37" s="1">
        <f t="shared" si="5"/>
        <v>0.14746090050591135</v>
      </c>
      <c r="AT37" s="1">
        <f t="shared" si="5"/>
        <v>14.894871536127809</v>
      </c>
      <c r="AU37" s="1">
        <f t="shared" si="5"/>
        <v>1.8547882104536999</v>
      </c>
      <c r="AV37" s="1">
        <f t="shared" si="5"/>
        <v>3.316070731539158</v>
      </c>
    </row>
    <row r="39" spans="2:48" x14ac:dyDescent="0.2">
      <c r="B39" s="32" t="s">
        <v>266</v>
      </c>
      <c r="E39" s="35">
        <f>TTEST(E4:E11,E12:E19,2,1)</f>
        <v>0.62926631722683724</v>
      </c>
      <c r="F39" s="33">
        <f t="shared" ref="F39:S39" si="6">TTEST(F4:F11,F12:F19,2,1)</f>
        <v>0.24999881112073302</v>
      </c>
      <c r="G39" s="33" t="e">
        <f t="shared" si="6"/>
        <v>#DIV/0!</v>
      </c>
      <c r="H39" s="35">
        <f t="shared" si="6"/>
        <v>0.8337688261185231</v>
      </c>
      <c r="I39" s="33">
        <f t="shared" si="6"/>
        <v>0.26933042982064781</v>
      </c>
      <c r="J39" s="33">
        <f t="shared" si="6"/>
        <v>0.97996123460693219</v>
      </c>
      <c r="K39" s="33">
        <f t="shared" si="6"/>
        <v>0.85893538062079644</v>
      </c>
      <c r="L39" s="33">
        <f t="shared" si="6"/>
        <v>0.24613193905392827</v>
      </c>
      <c r="M39" s="33">
        <f t="shared" si="6"/>
        <v>0.9643559956091835</v>
      </c>
      <c r="N39" s="33" t="e">
        <f t="shared" si="6"/>
        <v>#DIV/0!</v>
      </c>
      <c r="O39" s="35">
        <f t="shared" si="6"/>
        <v>0.87558612974647809</v>
      </c>
      <c r="P39" s="33" t="e">
        <f t="shared" si="6"/>
        <v>#DIV/0!</v>
      </c>
      <c r="Q39" s="33">
        <f t="shared" si="6"/>
        <v>0.35331209062452812</v>
      </c>
      <c r="R39" s="33">
        <f t="shared" si="6"/>
        <v>0.83628827837503872</v>
      </c>
      <c r="S39" s="33">
        <f t="shared" si="6"/>
        <v>0.26027169649643039</v>
      </c>
      <c r="T39" s="35">
        <f>TTEST(T4:T11,T12:T19,2,1)</f>
        <v>0.92383216576408345</v>
      </c>
      <c r="U39" s="33">
        <f t="shared" ref="U39:AV39" si="7">TTEST(U4:U11,U12:U19,2,1)</f>
        <v>0.3651174086827384</v>
      </c>
      <c r="V39" s="33">
        <f t="shared" si="7"/>
        <v>3.7036889900251321E-2</v>
      </c>
      <c r="W39" s="33">
        <f t="shared" si="7"/>
        <v>7.4864828842960938E-3</v>
      </c>
      <c r="X39" s="35">
        <f t="shared" si="7"/>
        <v>0.14312689332954823</v>
      </c>
      <c r="Y39" s="33">
        <f t="shared" si="7"/>
        <v>0.14703307408362001</v>
      </c>
      <c r="Z39" s="33">
        <f t="shared" si="7"/>
        <v>0.96262895872800502</v>
      </c>
      <c r="AA39" s="33">
        <f t="shared" si="7"/>
        <v>0.9124298347347426</v>
      </c>
      <c r="AB39" s="33">
        <f t="shared" si="7"/>
        <v>0.82467220861994339</v>
      </c>
      <c r="AC39" s="35">
        <f t="shared" si="7"/>
        <v>0.51603863721383791</v>
      </c>
      <c r="AD39" s="35">
        <f t="shared" si="7"/>
        <v>0.80208540526385508</v>
      </c>
      <c r="AE39" s="33">
        <f t="shared" si="7"/>
        <v>0.47939859051459244</v>
      </c>
      <c r="AF39" s="33">
        <f t="shared" si="7"/>
        <v>4.1731700311696956E-2</v>
      </c>
      <c r="AG39" s="33">
        <f t="shared" si="7"/>
        <v>0.7357797692066681</v>
      </c>
      <c r="AH39" s="35">
        <f t="shared" si="7"/>
        <v>0.96524800370816555</v>
      </c>
      <c r="AI39" s="35">
        <f t="shared" si="7"/>
        <v>5.9753460104507529E-2</v>
      </c>
      <c r="AJ39" s="35">
        <f t="shared" si="7"/>
        <v>6.9316327192501678E-2</v>
      </c>
      <c r="AK39" s="33">
        <f t="shared" si="7"/>
        <v>0.18873700018201575</v>
      </c>
      <c r="AL39" s="33">
        <f t="shared" si="7"/>
        <v>3.638312007304665E-2</v>
      </c>
      <c r="AM39" s="33">
        <f t="shared" si="7"/>
        <v>0.4246797716349221</v>
      </c>
      <c r="AN39" s="35">
        <f t="shared" si="7"/>
        <v>0.79531151564690539</v>
      </c>
      <c r="AO39" s="33">
        <f t="shared" si="7"/>
        <v>0.96581245430382723</v>
      </c>
      <c r="AP39" s="36">
        <f t="shared" si="7"/>
        <v>0.40029182691751519</v>
      </c>
      <c r="AQ39" s="36">
        <f t="shared" si="7"/>
        <v>0.96983589630420064</v>
      </c>
      <c r="AR39" s="33">
        <f t="shared" si="7"/>
        <v>0.3575623594628467</v>
      </c>
      <c r="AS39" s="33" t="e">
        <f t="shared" si="7"/>
        <v>#DIV/0!</v>
      </c>
      <c r="AT39" s="36">
        <f t="shared" si="7"/>
        <v>0.85186317866033601</v>
      </c>
      <c r="AU39" s="35">
        <f t="shared" si="7"/>
        <v>0.64989268425149915</v>
      </c>
      <c r="AV39" s="33">
        <f t="shared" si="7"/>
        <v>8.7911882731200361E-2</v>
      </c>
    </row>
    <row r="40" spans="2:48" x14ac:dyDescent="0.2">
      <c r="B40" s="32" t="s">
        <v>267</v>
      </c>
      <c r="E40" s="33">
        <f t="shared" ref="E40:AV40" si="8">TTEST(E21:E29,E4:E10,2,2)</f>
        <v>4.7001509580043795E-4</v>
      </c>
      <c r="F40" s="33">
        <f t="shared" si="8"/>
        <v>0.10476453340621154</v>
      </c>
      <c r="G40" s="33" t="e">
        <f t="shared" si="8"/>
        <v>#DIV/0!</v>
      </c>
      <c r="H40" s="33">
        <f t="shared" si="8"/>
        <v>0.38914492530757738</v>
      </c>
      <c r="I40" s="33">
        <f t="shared" si="8"/>
        <v>0.27256073451039708</v>
      </c>
      <c r="J40" s="33">
        <f t="shared" si="8"/>
        <v>0.1987380054155877</v>
      </c>
      <c r="K40" s="35">
        <f t="shared" si="8"/>
        <v>1.0083030294065335E-3</v>
      </c>
      <c r="L40" s="33">
        <f t="shared" si="8"/>
        <v>2.4906568166768811E-2</v>
      </c>
      <c r="M40" s="33">
        <f t="shared" si="8"/>
        <v>0.46780355789843786</v>
      </c>
      <c r="N40" s="33">
        <f t="shared" si="8"/>
        <v>1.5623021654843169E-6</v>
      </c>
      <c r="O40" s="33">
        <f t="shared" si="8"/>
        <v>0.43596033941134549</v>
      </c>
      <c r="P40" s="33" t="e">
        <f t="shared" si="8"/>
        <v>#DIV/0!</v>
      </c>
      <c r="Q40" s="35">
        <f t="shared" si="8"/>
        <v>0.40348862534379704</v>
      </c>
      <c r="R40" s="33">
        <f t="shared" si="8"/>
        <v>3.8798291773377458E-2</v>
      </c>
      <c r="S40" s="33">
        <f t="shared" si="8"/>
        <v>0.25366313189728223</v>
      </c>
      <c r="T40" s="33">
        <f t="shared" si="8"/>
        <v>0.76461470365510498</v>
      </c>
      <c r="U40" s="33">
        <f t="shared" si="8"/>
        <v>2.0649956771958988E-3</v>
      </c>
      <c r="V40" s="33">
        <f t="shared" si="8"/>
        <v>0.81818190510707334</v>
      </c>
      <c r="W40" s="33">
        <f t="shared" si="8"/>
        <v>9.4004672546772541E-3</v>
      </c>
      <c r="X40" s="33">
        <f t="shared" si="8"/>
        <v>2.5995131499039958E-3</v>
      </c>
      <c r="Y40" s="33">
        <f t="shared" si="8"/>
        <v>0.19261530113930495</v>
      </c>
      <c r="Z40" s="35">
        <f t="shared" si="8"/>
        <v>0.44481145223772323</v>
      </c>
      <c r="AA40" s="33">
        <f t="shared" si="8"/>
        <v>0.67725940780171523</v>
      </c>
      <c r="AB40" s="33">
        <f t="shared" si="8"/>
        <v>0.91967612398935006</v>
      </c>
      <c r="AC40" s="35">
        <f t="shared" si="8"/>
        <v>0.46728761579080547</v>
      </c>
      <c r="AD40" s="33">
        <f t="shared" si="8"/>
        <v>0.21415710670926416</v>
      </c>
      <c r="AE40" s="33">
        <f t="shared" si="8"/>
        <v>0.36733750357376382</v>
      </c>
      <c r="AF40" s="33">
        <f t="shared" si="8"/>
        <v>2.7371449226768884E-10</v>
      </c>
      <c r="AG40" s="33">
        <f t="shared" si="8"/>
        <v>4.9024876662175287E-3</v>
      </c>
      <c r="AH40" s="35">
        <f t="shared" si="8"/>
        <v>0.84096971508222662</v>
      </c>
      <c r="AI40" s="33">
        <f t="shared" si="8"/>
        <v>0.10616031716691503</v>
      </c>
      <c r="AJ40" s="33">
        <f t="shared" si="8"/>
        <v>2.2955664166624487E-3</v>
      </c>
      <c r="AK40" s="33">
        <f t="shared" si="8"/>
        <v>2.4434415261462421E-21</v>
      </c>
      <c r="AL40" s="33">
        <f t="shared" si="8"/>
        <v>0.12672283045285063</v>
      </c>
      <c r="AM40" s="33">
        <f t="shared" si="8"/>
        <v>1.2043844918274253E-4</v>
      </c>
      <c r="AN40" s="37">
        <f t="shared" si="8"/>
        <v>0.91828655986561603</v>
      </c>
      <c r="AO40" s="33">
        <f t="shared" si="8"/>
        <v>3.9020208265241364E-2</v>
      </c>
      <c r="AP40" s="36">
        <f t="shared" si="8"/>
        <v>0.93464967935433296</v>
      </c>
      <c r="AQ40" s="36">
        <f t="shared" si="8"/>
        <v>0.45394811403566093</v>
      </c>
      <c r="AR40" s="33">
        <f t="shared" si="8"/>
        <v>0.54935303883958109</v>
      </c>
      <c r="AS40" s="33" t="e">
        <f t="shared" si="8"/>
        <v>#DIV/0!</v>
      </c>
      <c r="AT40" s="36">
        <f t="shared" si="8"/>
        <v>0.81989467061083487</v>
      </c>
      <c r="AU40" s="33">
        <f t="shared" si="8"/>
        <v>0.23795814867226203</v>
      </c>
      <c r="AV40" s="33">
        <f t="shared" si="8"/>
        <v>6.7378606981882277E-2</v>
      </c>
    </row>
    <row r="41" spans="2:48" x14ac:dyDescent="0.2">
      <c r="B41" s="32" t="s">
        <v>268</v>
      </c>
      <c r="E41" s="33">
        <f t="shared" ref="E41:AV41" si="9">TTEST(E21:E29,E12:E19,2,2)</f>
        <v>8.0139114920830874E-7</v>
      </c>
      <c r="F41" s="33">
        <f t="shared" si="9"/>
        <v>0.91923403178026386</v>
      </c>
      <c r="G41" s="33">
        <f t="shared" si="9"/>
        <v>0.21371842285291651</v>
      </c>
      <c r="H41" s="35">
        <f t="shared" si="9"/>
        <v>0.28917146473173494</v>
      </c>
      <c r="I41" s="33">
        <f t="shared" si="9"/>
        <v>9.6705559059748425E-2</v>
      </c>
      <c r="J41" s="33">
        <f t="shared" si="9"/>
        <v>0.16922828280541713</v>
      </c>
      <c r="K41" s="33">
        <f t="shared" si="9"/>
        <v>1.1127155741395332E-3</v>
      </c>
      <c r="L41" s="33">
        <f t="shared" si="9"/>
        <v>1.4038033903857297E-4</v>
      </c>
      <c r="M41" s="35">
        <f t="shared" si="9"/>
        <v>0.14140833546468917</v>
      </c>
      <c r="N41" s="33" t="e">
        <f t="shared" si="9"/>
        <v>#DIV/0!</v>
      </c>
      <c r="O41" s="33">
        <f t="shared" si="9"/>
        <v>0.59801716148537187</v>
      </c>
      <c r="P41" s="33" t="e">
        <f t="shared" si="9"/>
        <v>#DIV/0!</v>
      </c>
      <c r="Q41" s="33">
        <f t="shared" si="9"/>
        <v>0.79335127913087822</v>
      </c>
      <c r="R41" s="33">
        <f t="shared" si="9"/>
        <v>5.216374073934184E-4</v>
      </c>
      <c r="S41" s="33">
        <f t="shared" si="9"/>
        <v>0.86398275876297181</v>
      </c>
      <c r="T41" s="33">
        <f t="shared" si="9"/>
        <v>0.72325877201590028</v>
      </c>
      <c r="U41" s="33">
        <f t="shared" si="9"/>
        <v>6.3732376402947901E-7</v>
      </c>
      <c r="V41" s="33">
        <f t="shared" si="9"/>
        <v>0.14650324749309288</v>
      </c>
      <c r="W41" s="33">
        <f t="shared" si="9"/>
        <v>0.70181115732732424</v>
      </c>
      <c r="X41" s="33">
        <f t="shared" si="9"/>
        <v>8.2753314855577274E-8</v>
      </c>
      <c r="Y41" s="33">
        <f t="shared" si="9"/>
        <v>0.45022812909546872</v>
      </c>
      <c r="Z41" s="35">
        <f t="shared" si="9"/>
        <v>0.46927721935385269</v>
      </c>
      <c r="AA41" s="33">
        <f t="shared" si="9"/>
        <v>0.39038141021077266</v>
      </c>
      <c r="AB41" s="33">
        <f t="shared" si="9"/>
        <v>0.72341627425273025</v>
      </c>
      <c r="AC41" s="35">
        <f t="shared" si="9"/>
        <v>0.88285358062805697</v>
      </c>
      <c r="AD41" s="35">
        <f t="shared" si="9"/>
        <v>0.25443219936606482</v>
      </c>
      <c r="AE41" s="33">
        <f t="shared" si="9"/>
        <v>8.6445509531356671E-2</v>
      </c>
      <c r="AF41" s="33">
        <f t="shared" si="9"/>
        <v>2.9893752390466658E-2</v>
      </c>
      <c r="AG41" s="33">
        <f t="shared" si="9"/>
        <v>2.7741009093655948E-2</v>
      </c>
      <c r="AH41" s="33">
        <f t="shared" si="9"/>
        <v>0.62840842628958371</v>
      </c>
      <c r="AI41" s="33">
        <f t="shared" si="9"/>
        <v>0.29271146826605116</v>
      </c>
      <c r="AJ41" s="35">
        <f t="shared" si="9"/>
        <v>0.29415948301181283</v>
      </c>
      <c r="AK41" s="33">
        <f t="shared" si="9"/>
        <v>1.5970976932253637E-2</v>
      </c>
      <c r="AL41" s="33">
        <f t="shared" si="9"/>
        <v>0.66954558318499902</v>
      </c>
      <c r="AM41" s="33">
        <f t="shared" si="9"/>
        <v>2.3401539317042985E-7</v>
      </c>
      <c r="AN41" s="33">
        <f t="shared" si="9"/>
        <v>0.64181198614596568</v>
      </c>
      <c r="AO41" s="33">
        <f t="shared" si="9"/>
        <v>1.7978355737203772E-2</v>
      </c>
      <c r="AP41" s="33">
        <f t="shared" si="9"/>
        <v>0.22581142729479733</v>
      </c>
      <c r="AQ41" s="33">
        <f t="shared" si="9"/>
        <v>0.3928159666453348</v>
      </c>
      <c r="AR41" s="33">
        <f t="shared" si="9"/>
        <v>0.9977684323429139</v>
      </c>
      <c r="AS41" s="33">
        <f t="shared" si="9"/>
        <v>0.12828127282043883</v>
      </c>
      <c r="AT41" s="33">
        <f t="shared" si="9"/>
        <v>0.55889208321888662</v>
      </c>
      <c r="AU41" s="35">
        <f t="shared" si="9"/>
        <v>6.8715845917618396E-2</v>
      </c>
      <c r="AV41" s="33">
        <f t="shared" si="9"/>
        <v>0.53373866685567939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9"/>
  <sheetViews>
    <sheetView workbookViewId="0">
      <selection activeCell="D34" sqref="D34"/>
    </sheetView>
  </sheetViews>
  <sheetFormatPr defaultRowHeight="11.25" x14ac:dyDescent="0.2"/>
  <cols>
    <col min="1" max="1" width="18" style="13" customWidth="1"/>
    <col min="2" max="2" width="15.28515625" style="13" customWidth="1"/>
    <col min="3" max="46" width="14.42578125" style="12" customWidth="1"/>
    <col min="47" max="255" width="9.140625" style="10"/>
    <col min="256" max="256" width="11.28515625" style="10" customWidth="1"/>
    <col min="257" max="257" width="18" style="10" customWidth="1"/>
    <col min="258" max="258" width="15.28515625" style="10" customWidth="1"/>
    <col min="259" max="302" width="14.42578125" style="10" customWidth="1"/>
    <col min="303" max="511" width="9.140625" style="10"/>
    <col min="512" max="512" width="11.28515625" style="10" customWidth="1"/>
    <col min="513" max="513" width="18" style="10" customWidth="1"/>
    <col min="514" max="514" width="15.28515625" style="10" customWidth="1"/>
    <col min="515" max="558" width="14.42578125" style="10" customWidth="1"/>
    <col min="559" max="767" width="9.140625" style="10"/>
    <col min="768" max="768" width="11.28515625" style="10" customWidth="1"/>
    <col min="769" max="769" width="18" style="10" customWidth="1"/>
    <col min="770" max="770" width="15.28515625" style="10" customWidth="1"/>
    <col min="771" max="814" width="14.42578125" style="10" customWidth="1"/>
    <col min="815" max="1023" width="9.140625" style="10"/>
    <col min="1024" max="1024" width="11.28515625" style="10" customWidth="1"/>
    <col min="1025" max="1025" width="18" style="10" customWidth="1"/>
    <col min="1026" max="1026" width="15.28515625" style="10" customWidth="1"/>
    <col min="1027" max="1070" width="14.42578125" style="10" customWidth="1"/>
    <col min="1071" max="1279" width="9.140625" style="10"/>
    <col min="1280" max="1280" width="11.28515625" style="10" customWidth="1"/>
    <col min="1281" max="1281" width="18" style="10" customWidth="1"/>
    <col min="1282" max="1282" width="15.28515625" style="10" customWidth="1"/>
    <col min="1283" max="1326" width="14.42578125" style="10" customWidth="1"/>
    <col min="1327" max="1535" width="9.140625" style="10"/>
    <col min="1536" max="1536" width="11.28515625" style="10" customWidth="1"/>
    <col min="1537" max="1537" width="18" style="10" customWidth="1"/>
    <col min="1538" max="1538" width="15.28515625" style="10" customWidth="1"/>
    <col min="1539" max="1582" width="14.42578125" style="10" customWidth="1"/>
    <col min="1583" max="1791" width="9.140625" style="10"/>
    <col min="1792" max="1792" width="11.28515625" style="10" customWidth="1"/>
    <col min="1793" max="1793" width="18" style="10" customWidth="1"/>
    <col min="1794" max="1794" width="15.28515625" style="10" customWidth="1"/>
    <col min="1795" max="1838" width="14.42578125" style="10" customWidth="1"/>
    <col min="1839" max="2047" width="9.140625" style="10"/>
    <col min="2048" max="2048" width="11.28515625" style="10" customWidth="1"/>
    <col min="2049" max="2049" width="18" style="10" customWidth="1"/>
    <col min="2050" max="2050" width="15.28515625" style="10" customWidth="1"/>
    <col min="2051" max="2094" width="14.42578125" style="10" customWidth="1"/>
    <col min="2095" max="2303" width="9.140625" style="10"/>
    <col min="2304" max="2304" width="11.28515625" style="10" customWidth="1"/>
    <col min="2305" max="2305" width="18" style="10" customWidth="1"/>
    <col min="2306" max="2306" width="15.28515625" style="10" customWidth="1"/>
    <col min="2307" max="2350" width="14.42578125" style="10" customWidth="1"/>
    <col min="2351" max="2559" width="9.140625" style="10"/>
    <col min="2560" max="2560" width="11.28515625" style="10" customWidth="1"/>
    <col min="2561" max="2561" width="18" style="10" customWidth="1"/>
    <col min="2562" max="2562" width="15.28515625" style="10" customWidth="1"/>
    <col min="2563" max="2606" width="14.42578125" style="10" customWidth="1"/>
    <col min="2607" max="2815" width="9.140625" style="10"/>
    <col min="2816" max="2816" width="11.28515625" style="10" customWidth="1"/>
    <col min="2817" max="2817" width="18" style="10" customWidth="1"/>
    <col min="2818" max="2818" width="15.28515625" style="10" customWidth="1"/>
    <col min="2819" max="2862" width="14.42578125" style="10" customWidth="1"/>
    <col min="2863" max="3071" width="9.140625" style="10"/>
    <col min="3072" max="3072" width="11.28515625" style="10" customWidth="1"/>
    <col min="3073" max="3073" width="18" style="10" customWidth="1"/>
    <col min="3074" max="3074" width="15.28515625" style="10" customWidth="1"/>
    <col min="3075" max="3118" width="14.42578125" style="10" customWidth="1"/>
    <col min="3119" max="3327" width="9.140625" style="10"/>
    <col min="3328" max="3328" width="11.28515625" style="10" customWidth="1"/>
    <col min="3329" max="3329" width="18" style="10" customWidth="1"/>
    <col min="3330" max="3330" width="15.28515625" style="10" customWidth="1"/>
    <col min="3331" max="3374" width="14.42578125" style="10" customWidth="1"/>
    <col min="3375" max="3583" width="9.140625" style="10"/>
    <col min="3584" max="3584" width="11.28515625" style="10" customWidth="1"/>
    <col min="3585" max="3585" width="18" style="10" customWidth="1"/>
    <col min="3586" max="3586" width="15.28515625" style="10" customWidth="1"/>
    <col min="3587" max="3630" width="14.42578125" style="10" customWidth="1"/>
    <col min="3631" max="3839" width="9.140625" style="10"/>
    <col min="3840" max="3840" width="11.28515625" style="10" customWidth="1"/>
    <col min="3841" max="3841" width="18" style="10" customWidth="1"/>
    <col min="3842" max="3842" width="15.28515625" style="10" customWidth="1"/>
    <col min="3843" max="3886" width="14.42578125" style="10" customWidth="1"/>
    <col min="3887" max="4095" width="9.140625" style="10"/>
    <col min="4096" max="4096" width="11.28515625" style="10" customWidth="1"/>
    <col min="4097" max="4097" width="18" style="10" customWidth="1"/>
    <col min="4098" max="4098" width="15.28515625" style="10" customWidth="1"/>
    <col min="4099" max="4142" width="14.42578125" style="10" customWidth="1"/>
    <col min="4143" max="4351" width="9.140625" style="10"/>
    <col min="4352" max="4352" width="11.28515625" style="10" customWidth="1"/>
    <col min="4353" max="4353" width="18" style="10" customWidth="1"/>
    <col min="4354" max="4354" width="15.28515625" style="10" customWidth="1"/>
    <col min="4355" max="4398" width="14.42578125" style="10" customWidth="1"/>
    <col min="4399" max="4607" width="9.140625" style="10"/>
    <col min="4608" max="4608" width="11.28515625" style="10" customWidth="1"/>
    <col min="4609" max="4609" width="18" style="10" customWidth="1"/>
    <col min="4610" max="4610" width="15.28515625" style="10" customWidth="1"/>
    <col min="4611" max="4654" width="14.42578125" style="10" customWidth="1"/>
    <col min="4655" max="4863" width="9.140625" style="10"/>
    <col min="4864" max="4864" width="11.28515625" style="10" customWidth="1"/>
    <col min="4865" max="4865" width="18" style="10" customWidth="1"/>
    <col min="4866" max="4866" width="15.28515625" style="10" customWidth="1"/>
    <col min="4867" max="4910" width="14.42578125" style="10" customWidth="1"/>
    <col min="4911" max="5119" width="9.140625" style="10"/>
    <col min="5120" max="5120" width="11.28515625" style="10" customWidth="1"/>
    <col min="5121" max="5121" width="18" style="10" customWidth="1"/>
    <col min="5122" max="5122" width="15.28515625" style="10" customWidth="1"/>
    <col min="5123" max="5166" width="14.42578125" style="10" customWidth="1"/>
    <col min="5167" max="5375" width="9.140625" style="10"/>
    <col min="5376" max="5376" width="11.28515625" style="10" customWidth="1"/>
    <col min="5377" max="5377" width="18" style="10" customWidth="1"/>
    <col min="5378" max="5378" width="15.28515625" style="10" customWidth="1"/>
    <col min="5379" max="5422" width="14.42578125" style="10" customWidth="1"/>
    <col min="5423" max="5631" width="9.140625" style="10"/>
    <col min="5632" max="5632" width="11.28515625" style="10" customWidth="1"/>
    <col min="5633" max="5633" width="18" style="10" customWidth="1"/>
    <col min="5634" max="5634" width="15.28515625" style="10" customWidth="1"/>
    <col min="5635" max="5678" width="14.42578125" style="10" customWidth="1"/>
    <col min="5679" max="5887" width="9.140625" style="10"/>
    <col min="5888" max="5888" width="11.28515625" style="10" customWidth="1"/>
    <col min="5889" max="5889" width="18" style="10" customWidth="1"/>
    <col min="5890" max="5890" width="15.28515625" style="10" customWidth="1"/>
    <col min="5891" max="5934" width="14.42578125" style="10" customWidth="1"/>
    <col min="5935" max="6143" width="9.140625" style="10"/>
    <col min="6144" max="6144" width="11.28515625" style="10" customWidth="1"/>
    <col min="6145" max="6145" width="18" style="10" customWidth="1"/>
    <col min="6146" max="6146" width="15.28515625" style="10" customWidth="1"/>
    <col min="6147" max="6190" width="14.42578125" style="10" customWidth="1"/>
    <col min="6191" max="6399" width="9.140625" style="10"/>
    <col min="6400" max="6400" width="11.28515625" style="10" customWidth="1"/>
    <col min="6401" max="6401" width="18" style="10" customWidth="1"/>
    <col min="6402" max="6402" width="15.28515625" style="10" customWidth="1"/>
    <col min="6403" max="6446" width="14.42578125" style="10" customWidth="1"/>
    <col min="6447" max="6655" width="9.140625" style="10"/>
    <col min="6656" max="6656" width="11.28515625" style="10" customWidth="1"/>
    <col min="6657" max="6657" width="18" style="10" customWidth="1"/>
    <col min="6658" max="6658" width="15.28515625" style="10" customWidth="1"/>
    <col min="6659" max="6702" width="14.42578125" style="10" customWidth="1"/>
    <col min="6703" max="6911" width="9.140625" style="10"/>
    <col min="6912" max="6912" width="11.28515625" style="10" customWidth="1"/>
    <col min="6913" max="6913" width="18" style="10" customWidth="1"/>
    <col min="6914" max="6914" width="15.28515625" style="10" customWidth="1"/>
    <col min="6915" max="6958" width="14.42578125" style="10" customWidth="1"/>
    <col min="6959" max="7167" width="9.140625" style="10"/>
    <col min="7168" max="7168" width="11.28515625" style="10" customWidth="1"/>
    <col min="7169" max="7169" width="18" style="10" customWidth="1"/>
    <col min="7170" max="7170" width="15.28515625" style="10" customWidth="1"/>
    <col min="7171" max="7214" width="14.42578125" style="10" customWidth="1"/>
    <col min="7215" max="7423" width="9.140625" style="10"/>
    <col min="7424" max="7424" width="11.28515625" style="10" customWidth="1"/>
    <col min="7425" max="7425" width="18" style="10" customWidth="1"/>
    <col min="7426" max="7426" width="15.28515625" style="10" customWidth="1"/>
    <col min="7427" max="7470" width="14.42578125" style="10" customWidth="1"/>
    <col min="7471" max="7679" width="9.140625" style="10"/>
    <col min="7680" max="7680" width="11.28515625" style="10" customWidth="1"/>
    <col min="7681" max="7681" width="18" style="10" customWidth="1"/>
    <col min="7682" max="7682" width="15.28515625" style="10" customWidth="1"/>
    <col min="7683" max="7726" width="14.42578125" style="10" customWidth="1"/>
    <col min="7727" max="7935" width="9.140625" style="10"/>
    <col min="7936" max="7936" width="11.28515625" style="10" customWidth="1"/>
    <col min="7937" max="7937" width="18" style="10" customWidth="1"/>
    <col min="7938" max="7938" width="15.28515625" style="10" customWidth="1"/>
    <col min="7939" max="7982" width="14.42578125" style="10" customWidth="1"/>
    <col min="7983" max="8191" width="9.140625" style="10"/>
    <col min="8192" max="8192" width="11.28515625" style="10" customWidth="1"/>
    <col min="8193" max="8193" width="18" style="10" customWidth="1"/>
    <col min="8194" max="8194" width="15.28515625" style="10" customWidth="1"/>
    <col min="8195" max="8238" width="14.42578125" style="10" customWidth="1"/>
    <col min="8239" max="8447" width="9.140625" style="10"/>
    <col min="8448" max="8448" width="11.28515625" style="10" customWidth="1"/>
    <col min="8449" max="8449" width="18" style="10" customWidth="1"/>
    <col min="8450" max="8450" width="15.28515625" style="10" customWidth="1"/>
    <col min="8451" max="8494" width="14.42578125" style="10" customWidth="1"/>
    <col min="8495" max="8703" width="9.140625" style="10"/>
    <col min="8704" max="8704" width="11.28515625" style="10" customWidth="1"/>
    <col min="8705" max="8705" width="18" style="10" customWidth="1"/>
    <col min="8706" max="8706" width="15.28515625" style="10" customWidth="1"/>
    <col min="8707" max="8750" width="14.42578125" style="10" customWidth="1"/>
    <col min="8751" max="8959" width="9.140625" style="10"/>
    <col min="8960" max="8960" width="11.28515625" style="10" customWidth="1"/>
    <col min="8961" max="8961" width="18" style="10" customWidth="1"/>
    <col min="8962" max="8962" width="15.28515625" style="10" customWidth="1"/>
    <col min="8963" max="9006" width="14.42578125" style="10" customWidth="1"/>
    <col min="9007" max="9215" width="9.140625" style="10"/>
    <col min="9216" max="9216" width="11.28515625" style="10" customWidth="1"/>
    <col min="9217" max="9217" width="18" style="10" customWidth="1"/>
    <col min="9218" max="9218" width="15.28515625" style="10" customWidth="1"/>
    <col min="9219" max="9262" width="14.42578125" style="10" customWidth="1"/>
    <col min="9263" max="9471" width="9.140625" style="10"/>
    <col min="9472" max="9472" width="11.28515625" style="10" customWidth="1"/>
    <col min="9473" max="9473" width="18" style="10" customWidth="1"/>
    <col min="9474" max="9474" width="15.28515625" style="10" customWidth="1"/>
    <col min="9475" max="9518" width="14.42578125" style="10" customWidth="1"/>
    <col min="9519" max="9727" width="9.140625" style="10"/>
    <col min="9728" max="9728" width="11.28515625" style="10" customWidth="1"/>
    <col min="9729" max="9729" width="18" style="10" customWidth="1"/>
    <col min="9730" max="9730" width="15.28515625" style="10" customWidth="1"/>
    <col min="9731" max="9774" width="14.42578125" style="10" customWidth="1"/>
    <col min="9775" max="9983" width="9.140625" style="10"/>
    <col min="9984" max="9984" width="11.28515625" style="10" customWidth="1"/>
    <col min="9985" max="9985" width="18" style="10" customWidth="1"/>
    <col min="9986" max="9986" width="15.28515625" style="10" customWidth="1"/>
    <col min="9987" max="10030" width="14.42578125" style="10" customWidth="1"/>
    <col min="10031" max="10239" width="9.140625" style="10"/>
    <col min="10240" max="10240" width="11.28515625" style="10" customWidth="1"/>
    <col min="10241" max="10241" width="18" style="10" customWidth="1"/>
    <col min="10242" max="10242" width="15.28515625" style="10" customWidth="1"/>
    <col min="10243" max="10286" width="14.42578125" style="10" customWidth="1"/>
    <col min="10287" max="10495" width="9.140625" style="10"/>
    <col min="10496" max="10496" width="11.28515625" style="10" customWidth="1"/>
    <col min="10497" max="10497" width="18" style="10" customWidth="1"/>
    <col min="10498" max="10498" width="15.28515625" style="10" customWidth="1"/>
    <col min="10499" max="10542" width="14.42578125" style="10" customWidth="1"/>
    <col min="10543" max="10751" width="9.140625" style="10"/>
    <col min="10752" max="10752" width="11.28515625" style="10" customWidth="1"/>
    <col min="10753" max="10753" width="18" style="10" customWidth="1"/>
    <col min="10754" max="10754" width="15.28515625" style="10" customWidth="1"/>
    <col min="10755" max="10798" width="14.42578125" style="10" customWidth="1"/>
    <col min="10799" max="11007" width="9.140625" style="10"/>
    <col min="11008" max="11008" width="11.28515625" style="10" customWidth="1"/>
    <col min="11009" max="11009" width="18" style="10" customWidth="1"/>
    <col min="11010" max="11010" width="15.28515625" style="10" customWidth="1"/>
    <col min="11011" max="11054" width="14.42578125" style="10" customWidth="1"/>
    <col min="11055" max="11263" width="9.140625" style="10"/>
    <col min="11264" max="11264" width="11.28515625" style="10" customWidth="1"/>
    <col min="11265" max="11265" width="18" style="10" customWidth="1"/>
    <col min="11266" max="11266" width="15.28515625" style="10" customWidth="1"/>
    <col min="11267" max="11310" width="14.42578125" style="10" customWidth="1"/>
    <col min="11311" max="11519" width="9.140625" style="10"/>
    <col min="11520" max="11520" width="11.28515625" style="10" customWidth="1"/>
    <col min="11521" max="11521" width="18" style="10" customWidth="1"/>
    <col min="11522" max="11522" width="15.28515625" style="10" customWidth="1"/>
    <col min="11523" max="11566" width="14.42578125" style="10" customWidth="1"/>
    <col min="11567" max="11775" width="9.140625" style="10"/>
    <col min="11776" max="11776" width="11.28515625" style="10" customWidth="1"/>
    <col min="11777" max="11777" width="18" style="10" customWidth="1"/>
    <col min="11778" max="11778" width="15.28515625" style="10" customWidth="1"/>
    <col min="11779" max="11822" width="14.42578125" style="10" customWidth="1"/>
    <col min="11823" max="12031" width="9.140625" style="10"/>
    <col min="12032" max="12032" width="11.28515625" style="10" customWidth="1"/>
    <col min="12033" max="12033" width="18" style="10" customWidth="1"/>
    <col min="12034" max="12034" width="15.28515625" style="10" customWidth="1"/>
    <col min="12035" max="12078" width="14.42578125" style="10" customWidth="1"/>
    <col min="12079" max="12287" width="9.140625" style="10"/>
    <col min="12288" max="12288" width="11.28515625" style="10" customWidth="1"/>
    <col min="12289" max="12289" width="18" style="10" customWidth="1"/>
    <col min="12290" max="12290" width="15.28515625" style="10" customWidth="1"/>
    <col min="12291" max="12334" width="14.42578125" style="10" customWidth="1"/>
    <col min="12335" max="12543" width="9.140625" style="10"/>
    <col min="12544" max="12544" width="11.28515625" style="10" customWidth="1"/>
    <col min="12545" max="12545" width="18" style="10" customWidth="1"/>
    <col min="12546" max="12546" width="15.28515625" style="10" customWidth="1"/>
    <col min="12547" max="12590" width="14.42578125" style="10" customWidth="1"/>
    <col min="12591" max="12799" width="9.140625" style="10"/>
    <col min="12800" max="12800" width="11.28515625" style="10" customWidth="1"/>
    <col min="12801" max="12801" width="18" style="10" customWidth="1"/>
    <col min="12802" max="12802" width="15.28515625" style="10" customWidth="1"/>
    <col min="12803" max="12846" width="14.42578125" style="10" customWidth="1"/>
    <col min="12847" max="13055" width="9.140625" style="10"/>
    <col min="13056" max="13056" width="11.28515625" style="10" customWidth="1"/>
    <col min="13057" max="13057" width="18" style="10" customWidth="1"/>
    <col min="13058" max="13058" width="15.28515625" style="10" customWidth="1"/>
    <col min="13059" max="13102" width="14.42578125" style="10" customWidth="1"/>
    <col min="13103" max="13311" width="9.140625" style="10"/>
    <col min="13312" max="13312" width="11.28515625" style="10" customWidth="1"/>
    <col min="13313" max="13313" width="18" style="10" customWidth="1"/>
    <col min="13314" max="13314" width="15.28515625" style="10" customWidth="1"/>
    <col min="13315" max="13358" width="14.42578125" style="10" customWidth="1"/>
    <col min="13359" max="13567" width="9.140625" style="10"/>
    <col min="13568" max="13568" width="11.28515625" style="10" customWidth="1"/>
    <col min="13569" max="13569" width="18" style="10" customWidth="1"/>
    <col min="13570" max="13570" width="15.28515625" style="10" customWidth="1"/>
    <col min="13571" max="13614" width="14.42578125" style="10" customWidth="1"/>
    <col min="13615" max="13823" width="9.140625" style="10"/>
    <col min="13824" max="13824" width="11.28515625" style="10" customWidth="1"/>
    <col min="13825" max="13825" width="18" style="10" customWidth="1"/>
    <col min="13826" max="13826" width="15.28515625" style="10" customWidth="1"/>
    <col min="13827" max="13870" width="14.42578125" style="10" customWidth="1"/>
    <col min="13871" max="14079" width="9.140625" style="10"/>
    <col min="14080" max="14080" width="11.28515625" style="10" customWidth="1"/>
    <col min="14081" max="14081" width="18" style="10" customWidth="1"/>
    <col min="14082" max="14082" width="15.28515625" style="10" customWidth="1"/>
    <col min="14083" max="14126" width="14.42578125" style="10" customWidth="1"/>
    <col min="14127" max="14335" width="9.140625" style="10"/>
    <col min="14336" max="14336" width="11.28515625" style="10" customWidth="1"/>
    <col min="14337" max="14337" width="18" style="10" customWidth="1"/>
    <col min="14338" max="14338" width="15.28515625" style="10" customWidth="1"/>
    <col min="14339" max="14382" width="14.42578125" style="10" customWidth="1"/>
    <col min="14383" max="14591" width="9.140625" style="10"/>
    <col min="14592" max="14592" width="11.28515625" style="10" customWidth="1"/>
    <col min="14593" max="14593" width="18" style="10" customWidth="1"/>
    <col min="14594" max="14594" width="15.28515625" style="10" customWidth="1"/>
    <col min="14595" max="14638" width="14.42578125" style="10" customWidth="1"/>
    <col min="14639" max="14847" width="9.140625" style="10"/>
    <col min="14848" max="14848" width="11.28515625" style="10" customWidth="1"/>
    <col min="14849" max="14849" width="18" style="10" customWidth="1"/>
    <col min="14850" max="14850" width="15.28515625" style="10" customWidth="1"/>
    <col min="14851" max="14894" width="14.42578125" style="10" customWidth="1"/>
    <col min="14895" max="15103" width="9.140625" style="10"/>
    <col min="15104" max="15104" width="11.28515625" style="10" customWidth="1"/>
    <col min="15105" max="15105" width="18" style="10" customWidth="1"/>
    <col min="15106" max="15106" width="15.28515625" style="10" customWidth="1"/>
    <col min="15107" max="15150" width="14.42578125" style="10" customWidth="1"/>
    <col min="15151" max="15359" width="9.140625" style="10"/>
    <col min="15360" max="15360" width="11.28515625" style="10" customWidth="1"/>
    <col min="15361" max="15361" width="18" style="10" customWidth="1"/>
    <col min="15362" max="15362" width="15.28515625" style="10" customWidth="1"/>
    <col min="15363" max="15406" width="14.42578125" style="10" customWidth="1"/>
    <col min="15407" max="15615" width="9.140625" style="10"/>
    <col min="15616" max="15616" width="11.28515625" style="10" customWidth="1"/>
    <col min="15617" max="15617" width="18" style="10" customWidth="1"/>
    <col min="15618" max="15618" width="15.28515625" style="10" customWidth="1"/>
    <col min="15619" max="15662" width="14.42578125" style="10" customWidth="1"/>
    <col min="15663" max="15871" width="9.140625" style="10"/>
    <col min="15872" max="15872" width="11.28515625" style="10" customWidth="1"/>
    <col min="15873" max="15873" width="18" style="10" customWidth="1"/>
    <col min="15874" max="15874" width="15.28515625" style="10" customWidth="1"/>
    <col min="15875" max="15918" width="14.42578125" style="10" customWidth="1"/>
    <col min="15919" max="16127" width="9.140625" style="10"/>
    <col min="16128" max="16128" width="11.28515625" style="10" customWidth="1"/>
    <col min="16129" max="16129" width="18" style="10" customWidth="1"/>
    <col min="16130" max="16130" width="15.28515625" style="10" customWidth="1"/>
    <col min="16131" max="16174" width="14.42578125" style="10" customWidth="1"/>
    <col min="16175" max="16384" width="9.140625" style="10"/>
  </cols>
  <sheetData>
    <row r="1" spans="1:46" x14ac:dyDescent="0.2">
      <c r="A1" s="7"/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</row>
    <row r="2" spans="1:46" x14ac:dyDescent="0.2">
      <c r="A2" s="11" t="s">
        <v>86</v>
      </c>
      <c r="B2" s="11" t="s">
        <v>87</v>
      </c>
      <c r="C2" s="12" t="s">
        <v>84</v>
      </c>
      <c r="D2" s="12" t="s">
        <v>85</v>
      </c>
      <c r="E2" s="12" t="s">
        <v>88</v>
      </c>
      <c r="F2" s="12" t="s">
        <v>89</v>
      </c>
      <c r="G2" s="12" t="s">
        <v>90</v>
      </c>
      <c r="H2" s="12" t="s">
        <v>91</v>
      </c>
      <c r="I2" s="12" t="s">
        <v>92</v>
      </c>
      <c r="J2" s="12" t="s">
        <v>93</v>
      </c>
      <c r="K2" s="12" t="s">
        <v>94</v>
      </c>
      <c r="L2" s="12" t="s">
        <v>95</v>
      </c>
      <c r="M2" s="12" t="s">
        <v>96</v>
      </c>
      <c r="N2" s="12" t="s">
        <v>97</v>
      </c>
      <c r="O2" s="12" t="s">
        <v>98</v>
      </c>
      <c r="P2" s="12" t="s">
        <v>99</v>
      </c>
      <c r="Q2" s="12" t="s">
        <v>100</v>
      </c>
      <c r="R2" s="12" t="s">
        <v>101</v>
      </c>
      <c r="S2" s="12" t="s">
        <v>102</v>
      </c>
      <c r="T2" s="12" t="s">
        <v>103</v>
      </c>
      <c r="U2" s="12" t="s">
        <v>104</v>
      </c>
      <c r="V2" s="12" t="s">
        <v>105</v>
      </c>
      <c r="W2" s="12" t="s">
        <v>106</v>
      </c>
      <c r="X2" s="12" t="s">
        <v>107</v>
      </c>
      <c r="Y2" s="12" t="s">
        <v>108</v>
      </c>
      <c r="Z2" s="12" t="s">
        <v>109</v>
      </c>
      <c r="AA2" s="12" t="s">
        <v>110</v>
      </c>
      <c r="AB2" s="12" t="s">
        <v>111</v>
      </c>
      <c r="AC2" s="12" t="s">
        <v>112</v>
      </c>
      <c r="AD2" s="12" t="s">
        <v>113</v>
      </c>
      <c r="AE2" s="12" t="s">
        <v>114</v>
      </c>
      <c r="AF2" s="12" t="s">
        <v>115</v>
      </c>
      <c r="AG2" s="12" t="s">
        <v>116</v>
      </c>
      <c r="AH2" s="12" t="s">
        <v>117</v>
      </c>
      <c r="AI2" s="12" t="s">
        <v>118</v>
      </c>
      <c r="AJ2" s="12" t="s">
        <v>119</v>
      </c>
      <c r="AK2" s="12" t="s">
        <v>120</v>
      </c>
      <c r="AL2" s="12" t="s">
        <v>121</v>
      </c>
      <c r="AM2" s="12" t="s">
        <v>122</v>
      </c>
      <c r="AN2" s="12" t="s">
        <v>123</v>
      </c>
      <c r="AO2" s="12" t="s">
        <v>124</v>
      </c>
      <c r="AP2" s="12" t="s">
        <v>125</v>
      </c>
      <c r="AQ2" s="12" t="s">
        <v>126</v>
      </c>
      <c r="AR2" s="12" t="s">
        <v>127</v>
      </c>
      <c r="AS2" s="12" t="s">
        <v>128</v>
      </c>
      <c r="AT2" s="12" t="s">
        <v>129</v>
      </c>
    </row>
    <row r="3" spans="1:46" x14ac:dyDescent="0.2">
      <c r="B3" s="13" t="s">
        <v>130</v>
      </c>
      <c r="C3" s="13" t="s">
        <v>131</v>
      </c>
      <c r="D3" s="13" t="s">
        <v>132</v>
      </c>
      <c r="E3" s="13" t="s">
        <v>133</v>
      </c>
      <c r="F3" s="13" t="s">
        <v>134</v>
      </c>
      <c r="G3" s="13" t="s">
        <v>135</v>
      </c>
      <c r="H3" s="13" t="s">
        <v>136</v>
      </c>
      <c r="I3" s="13" t="s">
        <v>137</v>
      </c>
      <c r="J3" s="13" t="s">
        <v>138</v>
      </c>
      <c r="K3" s="13" t="s">
        <v>139</v>
      </c>
      <c r="L3" s="13" t="s">
        <v>140</v>
      </c>
      <c r="M3" s="13" t="s">
        <v>141</v>
      </c>
      <c r="N3" s="13" t="s">
        <v>142</v>
      </c>
      <c r="O3" s="13" t="s">
        <v>143</v>
      </c>
      <c r="P3" s="13" t="s">
        <v>144</v>
      </c>
      <c r="Q3" s="13" t="s">
        <v>145</v>
      </c>
      <c r="R3" s="13" t="s">
        <v>146</v>
      </c>
      <c r="S3" s="13" t="s">
        <v>147</v>
      </c>
      <c r="T3" s="13" t="s">
        <v>148</v>
      </c>
      <c r="U3" s="13" t="s">
        <v>149</v>
      </c>
      <c r="V3" s="13" t="s">
        <v>150</v>
      </c>
      <c r="W3" s="13" t="s">
        <v>151</v>
      </c>
      <c r="X3" s="13" t="s">
        <v>152</v>
      </c>
      <c r="Y3" s="13" t="s">
        <v>153</v>
      </c>
      <c r="Z3" s="13" t="s">
        <v>154</v>
      </c>
      <c r="AA3" s="13" t="s">
        <v>155</v>
      </c>
      <c r="AB3" s="13" t="s">
        <v>156</v>
      </c>
      <c r="AC3" s="13" t="s">
        <v>157</v>
      </c>
      <c r="AD3" s="13" t="s">
        <v>158</v>
      </c>
      <c r="AE3" s="13" t="s">
        <v>159</v>
      </c>
      <c r="AF3" s="13" t="s">
        <v>160</v>
      </c>
      <c r="AG3" s="13" t="s">
        <v>161</v>
      </c>
      <c r="AH3" s="13" t="s">
        <v>162</v>
      </c>
      <c r="AI3" s="13" t="s">
        <v>163</v>
      </c>
      <c r="AJ3" s="13" t="s">
        <v>164</v>
      </c>
      <c r="AK3" s="13" t="s">
        <v>165</v>
      </c>
      <c r="AL3" s="13" t="s">
        <v>166</v>
      </c>
      <c r="AM3" s="13" t="s">
        <v>167</v>
      </c>
      <c r="AN3" s="13" t="s">
        <v>168</v>
      </c>
      <c r="AO3" s="13" t="s">
        <v>169</v>
      </c>
      <c r="AP3" s="13" t="s">
        <v>170</v>
      </c>
      <c r="AQ3" s="13" t="s">
        <v>171</v>
      </c>
      <c r="AR3" s="13" t="s">
        <v>172</v>
      </c>
      <c r="AS3" s="13" t="s">
        <v>173</v>
      </c>
      <c r="AT3" s="13" t="s">
        <v>174</v>
      </c>
    </row>
    <row r="4" spans="1:46" x14ac:dyDescent="0.2">
      <c r="B4" s="14"/>
      <c r="C4" s="15" t="s">
        <v>175</v>
      </c>
      <c r="D4" s="15" t="s">
        <v>175</v>
      </c>
      <c r="E4" s="15" t="s">
        <v>175</v>
      </c>
      <c r="F4" s="15" t="s">
        <v>175</v>
      </c>
      <c r="G4" s="15" t="s">
        <v>175</v>
      </c>
      <c r="H4" s="15" t="s">
        <v>175</v>
      </c>
      <c r="I4" s="15" t="s">
        <v>175</v>
      </c>
      <c r="J4" s="15" t="s">
        <v>175</v>
      </c>
      <c r="K4" s="15" t="s">
        <v>175</v>
      </c>
      <c r="L4" s="15" t="s">
        <v>175</v>
      </c>
      <c r="M4" s="15" t="s">
        <v>175</v>
      </c>
      <c r="N4" s="15" t="s">
        <v>175</v>
      </c>
      <c r="O4" s="15" t="s">
        <v>175</v>
      </c>
      <c r="P4" s="15" t="s">
        <v>175</v>
      </c>
      <c r="Q4" s="15" t="s">
        <v>175</v>
      </c>
      <c r="R4" s="15" t="s">
        <v>175</v>
      </c>
      <c r="S4" s="15" t="s">
        <v>175</v>
      </c>
      <c r="T4" s="15" t="s">
        <v>175</v>
      </c>
      <c r="U4" s="15" t="s">
        <v>175</v>
      </c>
      <c r="V4" s="15" t="s">
        <v>175</v>
      </c>
      <c r="W4" s="15" t="s">
        <v>175</v>
      </c>
      <c r="X4" s="15" t="s">
        <v>175</v>
      </c>
      <c r="Y4" s="15" t="s">
        <v>175</v>
      </c>
      <c r="Z4" s="15" t="s">
        <v>175</v>
      </c>
      <c r="AA4" s="15" t="s">
        <v>175</v>
      </c>
      <c r="AB4" s="15" t="s">
        <v>175</v>
      </c>
      <c r="AC4" s="15" t="s">
        <v>175</v>
      </c>
      <c r="AD4" s="15" t="s">
        <v>175</v>
      </c>
      <c r="AE4" s="15" t="s">
        <v>175</v>
      </c>
      <c r="AF4" s="15" t="s">
        <v>175</v>
      </c>
      <c r="AG4" s="15" t="s">
        <v>175</v>
      </c>
      <c r="AH4" s="15" t="s">
        <v>175</v>
      </c>
      <c r="AI4" s="15" t="s">
        <v>175</v>
      </c>
      <c r="AJ4" s="15" t="s">
        <v>175</v>
      </c>
      <c r="AK4" s="15" t="s">
        <v>175</v>
      </c>
      <c r="AL4" s="15" t="s">
        <v>175</v>
      </c>
      <c r="AM4" s="15" t="s">
        <v>175</v>
      </c>
      <c r="AN4" s="15" t="s">
        <v>175</v>
      </c>
      <c r="AO4" s="15" t="s">
        <v>175</v>
      </c>
      <c r="AP4" s="15" t="s">
        <v>175</v>
      </c>
      <c r="AQ4" s="15" t="s">
        <v>175</v>
      </c>
      <c r="AR4" s="15" t="s">
        <v>175</v>
      </c>
      <c r="AS4" s="15" t="s">
        <v>175</v>
      </c>
      <c r="AT4" s="15" t="s">
        <v>175</v>
      </c>
    </row>
    <row r="5" spans="1:46" x14ac:dyDescent="0.2">
      <c r="A5" s="11" t="s">
        <v>4</v>
      </c>
      <c r="B5" s="11" t="s">
        <v>176</v>
      </c>
      <c r="C5" s="15" t="s">
        <v>177</v>
      </c>
      <c r="D5" s="15" t="s">
        <v>177</v>
      </c>
      <c r="E5" s="15" t="s">
        <v>177</v>
      </c>
      <c r="F5" s="15" t="s">
        <v>177</v>
      </c>
      <c r="G5" s="15" t="s">
        <v>177</v>
      </c>
      <c r="H5" s="15" t="s">
        <v>177</v>
      </c>
      <c r="I5" s="15" t="s">
        <v>177</v>
      </c>
      <c r="J5" s="15" t="s">
        <v>177</v>
      </c>
      <c r="K5" s="15" t="s">
        <v>177</v>
      </c>
      <c r="L5" s="15" t="s">
        <v>177</v>
      </c>
      <c r="M5" s="15" t="s">
        <v>177</v>
      </c>
      <c r="N5" s="15" t="s">
        <v>177</v>
      </c>
      <c r="O5" s="15" t="s">
        <v>177</v>
      </c>
      <c r="P5" s="15" t="s">
        <v>177</v>
      </c>
      <c r="Q5" s="15" t="s">
        <v>177</v>
      </c>
      <c r="R5" s="15" t="s">
        <v>177</v>
      </c>
      <c r="S5" s="15" t="s">
        <v>177</v>
      </c>
      <c r="T5" s="15" t="s">
        <v>177</v>
      </c>
      <c r="U5" s="15" t="s">
        <v>177</v>
      </c>
      <c r="V5" s="15" t="s">
        <v>177</v>
      </c>
      <c r="W5" s="15" t="s">
        <v>177</v>
      </c>
      <c r="X5" s="15" t="s">
        <v>177</v>
      </c>
      <c r="Y5" s="15" t="s">
        <v>177</v>
      </c>
      <c r="Z5" s="15" t="s">
        <v>177</v>
      </c>
      <c r="AA5" s="15" t="s">
        <v>177</v>
      </c>
      <c r="AB5" s="15" t="s">
        <v>177</v>
      </c>
      <c r="AC5" s="15" t="s">
        <v>177</v>
      </c>
      <c r="AD5" s="15" t="s">
        <v>177</v>
      </c>
      <c r="AE5" s="15" t="s">
        <v>177</v>
      </c>
      <c r="AF5" s="15" t="s">
        <v>177</v>
      </c>
      <c r="AG5" s="15" t="s">
        <v>177</v>
      </c>
      <c r="AH5" s="15" t="s">
        <v>177</v>
      </c>
      <c r="AI5" s="15" t="s">
        <v>177</v>
      </c>
      <c r="AJ5" s="15" t="s">
        <v>177</v>
      </c>
      <c r="AK5" s="15" t="s">
        <v>177</v>
      </c>
      <c r="AL5" s="15" t="s">
        <v>177</v>
      </c>
      <c r="AM5" s="15" t="s">
        <v>177</v>
      </c>
      <c r="AN5" s="15" t="s">
        <v>177</v>
      </c>
      <c r="AO5" s="15" t="s">
        <v>177</v>
      </c>
      <c r="AP5" s="15" t="s">
        <v>177</v>
      </c>
      <c r="AQ5" s="15" t="s">
        <v>177</v>
      </c>
      <c r="AR5" s="15" t="s">
        <v>177</v>
      </c>
      <c r="AS5" s="15" t="s">
        <v>177</v>
      </c>
      <c r="AT5" s="15" t="s">
        <v>177</v>
      </c>
    </row>
    <row r="6" spans="1:46" x14ac:dyDescent="0.2">
      <c r="A6" s="13" t="s">
        <v>69</v>
      </c>
      <c r="B6" s="13" t="s">
        <v>8</v>
      </c>
      <c r="C6" s="12">
        <v>115.035464406459</v>
      </c>
      <c r="D6" s="12">
        <v>61.2374528995026</v>
      </c>
      <c r="E6" s="12" t="s">
        <v>178</v>
      </c>
      <c r="F6" s="12">
        <v>8.0931445416230208</v>
      </c>
      <c r="G6" s="12">
        <v>15.2628356657985</v>
      </c>
      <c r="H6" s="12">
        <v>4.25714954844437</v>
      </c>
      <c r="I6" s="12">
        <v>42.168602031234002</v>
      </c>
      <c r="J6" s="12">
        <v>-0.15570907670220099</v>
      </c>
      <c r="K6" s="12">
        <v>105.040399735454</v>
      </c>
      <c r="L6" s="12">
        <v>0.34289702752426499</v>
      </c>
      <c r="M6" s="12">
        <v>40.390490438148603</v>
      </c>
      <c r="N6" s="12" t="s">
        <v>178</v>
      </c>
      <c r="O6" s="12">
        <v>129.07752497668201</v>
      </c>
      <c r="P6" s="12">
        <v>342.49165523098299</v>
      </c>
      <c r="Q6" s="12">
        <v>5.7289371549820398</v>
      </c>
      <c r="R6" s="12">
        <v>218.79620924909099</v>
      </c>
      <c r="S6" s="12">
        <v>9.8553801307086708</v>
      </c>
      <c r="T6" s="12">
        <v>1.49675256497303</v>
      </c>
      <c r="U6" s="12">
        <v>29.284423396222099</v>
      </c>
      <c r="V6" s="12">
        <v>164.643064144303</v>
      </c>
      <c r="W6" s="12">
        <v>2.2471987761163699</v>
      </c>
      <c r="X6" s="12">
        <v>115.57260602477101</v>
      </c>
      <c r="Y6" s="12">
        <v>300.66636473902503</v>
      </c>
      <c r="Z6" s="12">
        <v>8.7052373370958003E-2</v>
      </c>
      <c r="AA6" s="12">
        <v>0.81571444522340397</v>
      </c>
      <c r="AB6" s="12">
        <v>0.85624589382849203</v>
      </c>
      <c r="AC6" s="12">
        <v>186.04292657730201</v>
      </c>
      <c r="AD6" s="12">
        <v>0.28163381404309501</v>
      </c>
      <c r="AE6" s="12">
        <v>0.68732232026809204</v>
      </c>
      <c r="AF6" s="12">
        <v>31.727443488416199</v>
      </c>
      <c r="AG6" s="12">
        <v>49.143149804239201</v>
      </c>
      <c r="AH6" s="12">
        <v>0.105161005140974</v>
      </c>
      <c r="AI6" s="12">
        <v>-0.115711757572054</v>
      </c>
      <c r="AJ6" s="12">
        <v>164.080933095246</v>
      </c>
      <c r="AK6" s="12">
        <v>2.1476019427109998</v>
      </c>
      <c r="AL6" s="12">
        <v>52.4621838015713</v>
      </c>
      <c r="AM6" s="12">
        <v>15.4833668636449</v>
      </c>
      <c r="AN6" s="12">
        <v>268.34445455479602</v>
      </c>
      <c r="AO6" s="12">
        <v>69.622707550765895</v>
      </c>
      <c r="AP6" s="12">
        <v>1.2860920137320899</v>
      </c>
      <c r="AQ6" s="12">
        <v>-0.39469206308921201</v>
      </c>
      <c r="AR6" s="12">
        <v>160.02468101624899</v>
      </c>
      <c r="AS6" s="12">
        <v>37.554032682483601</v>
      </c>
      <c r="AT6" s="12">
        <v>33.437483591997299</v>
      </c>
    </row>
    <row r="7" spans="1:46" x14ac:dyDescent="0.2">
      <c r="A7" s="13" t="s">
        <v>70</v>
      </c>
      <c r="B7" s="13" t="s">
        <v>10</v>
      </c>
      <c r="C7" s="12">
        <v>108.690523317272</v>
      </c>
      <c r="D7" s="12">
        <v>58.749291933783901</v>
      </c>
      <c r="E7" s="12" t="s">
        <v>178</v>
      </c>
      <c r="F7" s="12">
        <v>6.2264552249141598</v>
      </c>
      <c r="G7" s="12">
        <v>12.0130060906864</v>
      </c>
      <c r="H7" s="12">
        <v>3.6844643114313498</v>
      </c>
      <c r="I7" s="12">
        <v>31.2707103508858</v>
      </c>
      <c r="J7" s="12">
        <v>-0.15549031057427001</v>
      </c>
      <c r="K7" s="12">
        <v>93.000025206206203</v>
      </c>
      <c r="L7" s="12" t="s">
        <v>178</v>
      </c>
      <c r="M7" s="12">
        <v>44.3731910902507</v>
      </c>
      <c r="N7" s="12">
        <v>0.582298817977011</v>
      </c>
      <c r="O7" s="12">
        <v>86.200407154760001</v>
      </c>
      <c r="P7" s="12">
        <v>303.63251961458002</v>
      </c>
      <c r="Q7" s="12">
        <v>5.9880293303941698</v>
      </c>
      <c r="R7" s="12">
        <v>121.585315882304</v>
      </c>
      <c r="S7" s="12">
        <v>8.3404179429834908</v>
      </c>
      <c r="T7" s="12">
        <v>1.4705855301457</v>
      </c>
      <c r="U7" s="12">
        <v>26.7857985824369</v>
      </c>
      <c r="V7" s="12">
        <v>134.288408951907</v>
      </c>
      <c r="W7" s="12">
        <v>2.4694612896422301</v>
      </c>
      <c r="X7" s="12">
        <v>78.748569868658706</v>
      </c>
      <c r="Y7" s="12">
        <v>215.18979284372199</v>
      </c>
      <c r="Z7" s="12">
        <v>8.2190933372479E-2</v>
      </c>
      <c r="AA7" s="12">
        <v>1.9462891624011001</v>
      </c>
      <c r="AB7" s="12">
        <v>1.37525938798047</v>
      </c>
      <c r="AC7" s="12">
        <v>161.43149726543601</v>
      </c>
      <c r="AD7" s="12">
        <v>0.24624605657367599</v>
      </c>
      <c r="AE7" s="12">
        <v>0.61617025805250203</v>
      </c>
      <c r="AF7" s="12">
        <v>31.037538468212801</v>
      </c>
      <c r="AG7" s="12">
        <v>69.969041591154607</v>
      </c>
      <c r="AH7" s="12">
        <v>0.22289503310758499</v>
      </c>
      <c r="AI7" s="12">
        <v>-0.11256211451613</v>
      </c>
      <c r="AJ7" s="12">
        <v>163.183923540818</v>
      </c>
      <c r="AK7" s="12">
        <v>3.0259953020966099</v>
      </c>
      <c r="AL7" s="12">
        <v>57.031137013654103</v>
      </c>
      <c r="AM7" s="12">
        <v>10.8908637500548</v>
      </c>
      <c r="AN7" s="12">
        <v>435.74792554555501</v>
      </c>
      <c r="AO7" s="12">
        <v>161.34152081544701</v>
      </c>
      <c r="AP7" s="12">
        <v>0.82092255183477003</v>
      </c>
      <c r="AQ7" s="12">
        <v>-0.37271855650288299</v>
      </c>
      <c r="AR7" s="12">
        <v>302.13560873574198</v>
      </c>
      <c r="AS7" s="12">
        <v>43.203601455686297</v>
      </c>
      <c r="AT7" s="12">
        <v>46.553035875893997</v>
      </c>
    </row>
    <row r="8" spans="1:46" x14ac:dyDescent="0.2">
      <c r="A8" s="13" t="s">
        <v>71</v>
      </c>
      <c r="B8" s="13" t="s">
        <v>13</v>
      </c>
      <c r="C8" s="12">
        <v>124.811145920386</v>
      </c>
      <c r="D8" s="12">
        <v>12.119709100439501</v>
      </c>
      <c r="E8" s="12">
        <v>1.0889110636371699</v>
      </c>
      <c r="F8" s="12">
        <v>7.8747440210100796</v>
      </c>
      <c r="G8" s="12">
        <v>20.159704082055601</v>
      </c>
      <c r="H8" s="12">
        <v>4.2073231409107699</v>
      </c>
      <c r="I8" s="12">
        <v>33.947442936358499</v>
      </c>
      <c r="J8" s="12" t="s">
        <v>178</v>
      </c>
      <c r="K8" s="12">
        <v>70.186531024700898</v>
      </c>
      <c r="L8" s="12" t="s">
        <v>178</v>
      </c>
      <c r="M8" s="12">
        <v>40.040434669687102</v>
      </c>
      <c r="N8" s="12" t="s">
        <v>178</v>
      </c>
      <c r="O8" s="12">
        <v>98.232072158652798</v>
      </c>
      <c r="P8" s="12">
        <v>242.98318847975199</v>
      </c>
      <c r="Q8" s="12">
        <v>7.6604183870387397</v>
      </c>
      <c r="R8" s="12">
        <v>181.48454654106499</v>
      </c>
      <c r="S8" s="12">
        <v>6.5660349378612803</v>
      </c>
      <c r="T8" s="12">
        <v>1.28803685994669</v>
      </c>
      <c r="U8" s="12">
        <v>34.870605629050601</v>
      </c>
      <c r="V8" s="12">
        <v>246.59752172491801</v>
      </c>
      <c r="W8" s="12">
        <v>3.1129631371595901</v>
      </c>
      <c r="X8" s="12">
        <v>102.072090854877</v>
      </c>
      <c r="Y8" s="12">
        <v>224.53075306032699</v>
      </c>
      <c r="Z8" s="12">
        <v>0.110450663184804</v>
      </c>
      <c r="AA8" s="12">
        <v>0.817371378623167</v>
      </c>
      <c r="AB8" s="12">
        <v>2.8695183288494901</v>
      </c>
      <c r="AC8" s="12">
        <v>188.266434511331</v>
      </c>
      <c r="AD8" s="12">
        <v>0.30649237823377701</v>
      </c>
      <c r="AE8" s="12">
        <v>0.99808703560248802</v>
      </c>
      <c r="AF8" s="12">
        <v>26.805102814994601</v>
      </c>
      <c r="AG8" s="12">
        <v>61.967226450255801</v>
      </c>
      <c r="AH8" s="12">
        <v>0.33501729329223801</v>
      </c>
      <c r="AI8" s="12" t="s">
        <v>178</v>
      </c>
      <c r="AJ8" s="12">
        <v>140.19391221553701</v>
      </c>
      <c r="AK8" s="12">
        <v>3.8701749090769799</v>
      </c>
      <c r="AL8" s="12">
        <v>48.008583351278503</v>
      </c>
      <c r="AM8" s="12">
        <v>13.7143655299936</v>
      </c>
      <c r="AN8" s="12">
        <v>262.10846712368402</v>
      </c>
      <c r="AO8" s="12">
        <v>69.005939192507697</v>
      </c>
      <c r="AP8" s="12">
        <v>1.11620947220165</v>
      </c>
      <c r="AQ8" s="12">
        <v>-0.40629885512309699</v>
      </c>
      <c r="AR8" s="12">
        <v>141.071986793121</v>
      </c>
      <c r="AS8" s="12">
        <v>39.151077286789203</v>
      </c>
      <c r="AT8" s="12">
        <v>37.820301498435498</v>
      </c>
    </row>
    <row r="9" spans="1:46" x14ac:dyDescent="0.2">
      <c r="A9" s="13" t="s">
        <v>72</v>
      </c>
      <c r="B9" s="13" t="s">
        <v>16</v>
      </c>
      <c r="C9" s="12">
        <v>118.149084365167</v>
      </c>
      <c r="D9" s="12">
        <v>55.495649923803597</v>
      </c>
      <c r="E9" s="12">
        <v>1.0129772361702101</v>
      </c>
      <c r="F9" s="12">
        <v>6.4822175296367304</v>
      </c>
      <c r="G9" s="12">
        <v>9.0438776812756494</v>
      </c>
      <c r="H9" s="12">
        <v>3.1552530653181399</v>
      </c>
      <c r="I9" s="12">
        <v>25.503435619410102</v>
      </c>
      <c r="J9" s="12">
        <v>-0.155660768897698</v>
      </c>
      <c r="K9" s="12">
        <v>52.093187596333898</v>
      </c>
      <c r="L9" s="12" t="s">
        <v>178</v>
      </c>
      <c r="M9" s="12">
        <v>36.575339295496697</v>
      </c>
      <c r="N9" s="12">
        <v>0.58224108925728801</v>
      </c>
      <c r="O9" s="12">
        <v>89.051294294427507</v>
      </c>
      <c r="P9" s="12">
        <v>229.52686231001201</v>
      </c>
      <c r="Q9" s="12">
        <v>6.4219874249715696</v>
      </c>
      <c r="R9" s="12">
        <v>211.322208187927</v>
      </c>
      <c r="S9" s="12">
        <v>8.9839251519610208</v>
      </c>
      <c r="T9" s="12">
        <v>0.78747228593459295</v>
      </c>
      <c r="U9" s="12">
        <v>23.845534418489599</v>
      </c>
      <c r="V9" s="12">
        <v>173.822855409483</v>
      </c>
      <c r="W9" s="12">
        <v>2.34187289778979</v>
      </c>
      <c r="X9" s="12">
        <v>80.545095035896296</v>
      </c>
      <c r="Y9" s="12">
        <v>190.4238294413</v>
      </c>
      <c r="Z9" s="12">
        <v>0.102452402524404</v>
      </c>
      <c r="AA9" s="12">
        <v>0.63795513834494599</v>
      </c>
      <c r="AB9" s="12">
        <v>1.896297279691</v>
      </c>
      <c r="AC9" s="12">
        <v>130.88242267964</v>
      </c>
      <c r="AD9" s="12">
        <v>0.25673904183317098</v>
      </c>
      <c r="AE9" s="12">
        <v>0.57969110272606506</v>
      </c>
      <c r="AF9" s="12">
        <v>18.127614896153901</v>
      </c>
      <c r="AG9" s="12">
        <v>42.358211011534799</v>
      </c>
      <c r="AH9" s="12">
        <v>0.13212885765620899</v>
      </c>
      <c r="AI9" s="12">
        <v>-0.11674430780073</v>
      </c>
      <c r="AJ9" s="12">
        <v>149.03103955145201</v>
      </c>
      <c r="AK9" s="12">
        <v>4.7806751290631002</v>
      </c>
      <c r="AL9" s="12">
        <v>50.955378070430598</v>
      </c>
      <c r="AM9" s="12">
        <v>11.572529154477101</v>
      </c>
      <c r="AN9" s="12">
        <v>177.357591250735</v>
      </c>
      <c r="AO9" s="12">
        <v>51.288086993884598</v>
      </c>
      <c r="AP9" s="12">
        <v>0.41478961452965202</v>
      </c>
      <c r="AQ9" s="12">
        <v>-0.39719664340106697</v>
      </c>
      <c r="AR9" s="12">
        <v>96.705108828726594</v>
      </c>
      <c r="AS9" s="12">
        <v>39.920017847020603</v>
      </c>
      <c r="AT9" s="12">
        <v>36.809115828322597</v>
      </c>
    </row>
    <row r="10" spans="1:46" x14ac:dyDescent="0.2">
      <c r="A10" s="13" t="s">
        <v>73</v>
      </c>
      <c r="B10" s="13" t="s">
        <v>17</v>
      </c>
      <c r="C10" s="12">
        <v>108.48318538580401</v>
      </c>
      <c r="D10" s="12">
        <v>52.423892527664599</v>
      </c>
      <c r="E10" s="12">
        <v>1.01308808578364</v>
      </c>
      <c r="F10" s="12">
        <v>5.1851506059474799</v>
      </c>
      <c r="G10" s="12">
        <v>11.083711003822099</v>
      </c>
      <c r="H10" s="12">
        <v>3.6930332739951601</v>
      </c>
      <c r="I10" s="12">
        <v>20.030421602454901</v>
      </c>
      <c r="J10" s="12">
        <v>-0.15571728563222101</v>
      </c>
      <c r="K10" s="12">
        <v>52.007801748890799</v>
      </c>
      <c r="L10" s="12" t="s">
        <v>178</v>
      </c>
      <c r="M10" s="12">
        <v>35.8298776482672</v>
      </c>
      <c r="N10" s="12" t="s">
        <v>178</v>
      </c>
      <c r="O10" s="12">
        <v>67.427463654621903</v>
      </c>
      <c r="P10" s="12">
        <v>246.225979588858</v>
      </c>
      <c r="Q10" s="12">
        <v>6.6688482828916502</v>
      </c>
      <c r="R10" s="12">
        <v>118.078329252503</v>
      </c>
      <c r="S10" s="12">
        <v>8.7527899280248693</v>
      </c>
      <c r="T10" s="12">
        <v>0.58269365678126805</v>
      </c>
      <c r="U10" s="12">
        <v>21.796859287792</v>
      </c>
      <c r="V10" s="12">
        <v>130.29546764791999</v>
      </c>
      <c r="W10" s="12">
        <v>1.89347442331699</v>
      </c>
      <c r="X10" s="12">
        <v>65.4889771711088</v>
      </c>
      <c r="Y10" s="12">
        <v>150.65386473567401</v>
      </c>
      <c r="Z10" s="12">
        <v>0.112239334747993</v>
      </c>
      <c r="AA10" s="12">
        <v>0.97962010762032103</v>
      </c>
      <c r="AB10" s="12">
        <v>2.8510051567503498</v>
      </c>
      <c r="AC10" s="12">
        <v>165.24708066275599</v>
      </c>
      <c r="AD10" s="12">
        <v>0.282083606212164</v>
      </c>
      <c r="AE10" s="12">
        <v>0.52939933659226401</v>
      </c>
      <c r="AF10" s="12">
        <v>30.695041808582602</v>
      </c>
      <c r="AG10" s="12">
        <v>45.888998160375003</v>
      </c>
      <c r="AH10" s="12">
        <v>0.28628969188216402</v>
      </c>
      <c r="AI10" s="12">
        <v>-0.11397409326112801</v>
      </c>
      <c r="AJ10" s="12">
        <v>118.576633424799</v>
      </c>
      <c r="AK10" s="12">
        <v>3.8358070057876401</v>
      </c>
      <c r="AL10" s="12">
        <v>51.334144562575602</v>
      </c>
      <c r="AM10" s="12">
        <v>8.9945344845924193</v>
      </c>
      <c r="AN10" s="12">
        <v>305.86281830476003</v>
      </c>
      <c r="AO10" s="12">
        <v>117.944007041901</v>
      </c>
      <c r="AP10" s="12">
        <v>0.71515565728821595</v>
      </c>
      <c r="AQ10" s="12">
        <v>-0.37275120152777003</v>
      </c>
      <c r="AR10" s="12">
        <v>192.15772613289101</v>
      </c>
      <c r="AS10" s="12">
        <v>39.799302019852398</v>
      </c>
      <c r="AT10" s="12">
        <v>31.0560869726521</v>
      </c>
    </row>
    <row r="11" spans="1:46" x14ac:dyDescent="0.2">
      <c r="A11" s="13" t="s">
        <v>74</v>
      </c>
      <c r="B11" s="13" t="s">
        <v>19</v>
      </c>
      <c r="C11" s="12">
        <v>29.222423769406898</v>
      </c>
      <c r="D11" s="12">
        <v>62.698997926099402</v>
      </c>
      <c r="E11" s="12" t="s">
        <v>178</v>
      </c>
      <c r="F11" s="12">
        <v>4.5087596100200402</v>
      </c>
      <c r="G11" s="12">
        <v>3.80132570179715</v>
      </c>
      <c r="H11" s="12">
        <v>3.2411221556499799</v>
      </c>
      <c r="I11" s="12">
        <v>49.958420543280901</v>
      </c>
      <c r="J11" s="12">
        <v>0.47641239539846703</v>
      </c>
      <c r="K11" s="12">
        <v>66.5043747855687</v>
      </c>
      <c r="L11" s="12" t="s">
        <v>178</v>
      </c>
      <c r="M11" s="12">
        <v>34.262833405004997</v>
      </c>
      <c r="N11" s="12" t="s">
        <v>178</v>
      </c>
      <c r="O11" s="12">
        <v>91.376037169742801</v>
      </c>
      <c r="P11" s="12">
        <v>375.39569960643399</v>
      </c>
      <c r="Q11" s="12">
        <v>4.2073765811931096</v>
      </c>
      <c r="R11" s="12">
        <v>105.76281000753499</v>
      </c>
      <c r="S11" s="12">
        <v>5.7613149055271196</v>
      </c>
      <c r="T11" s="12">
        <v>0.38654994471503501</v>
      </c>
      <c r="U11" s="12">
        <v>22.637716721647902</v>
      </c>
      <c r="V11" s="12">
        <v>32.009979543490701</v>
      </c>
      <c r="W11" s="12">
        <v>1.57254787567106</v>
      </c>
      <c r="X11" s="12">
        <v>204.611377590431</v>
      </c>
      <c r="Y11" s="12">
        <v>189.850544603505</v>
      </c>
      <c r="Z11" s="12">
        <v>0.119181736695522</v>
      </c>
      <c r="AA11" s="12">
        <v>0.704451684724409</v>
      </c>
      <c r="AB11" s="12">
        <v>2.0038538548201901</v>
      </c>
      <c r="AC11" s="12">
        <v>93.812093000764705</v>
      </c>
      <c r="AD11" s="12">
        <v>0.27417721597331701</v>
      </c>
      <c r="AE11" s="12">
        <v>0.68197893859973602</v>
      </c>
      <c r="AF11" s="12">
        <v>19.0572178273929</v>
      </c>
      <c r="AG11" s="12">
        <v>34.212485328826702</v>
      </c>
      <c r="AH11" s="12">
        <v>0.177239941682728</v>
      </c>
      <c r="AI11" s="12">
        <v>-0.113317551724244</v>
      </c>
      <c r="AJ11" s="12">
        <v>149.475926866999</v>
      </c>
      <c r="AK11" s="12">
        <v>35.770068129343301</v>
      </c>
      <c r="AL11" s="12">
        <v>32.5398322465986</v>
      </c>
      <c r="AM11" s="12">
        <v>17.118782224368601</v>
      </c>
      <c r="AN11" s="12">
        <v>200.59603385982601</v>
      </c>
      <c r="AO11" s="12">
        <v>65.759266202250302</v>
      </c>
      <c r="AP11" s="12">
        <v>8.4677523644602001E-2</v>
      </c>
      <c r="AQ11" s="12">
        <v>-0.40214888721230202</v>
      </c>
      <c r="AR11" s="12">
        <v>108.936168527053</v>
      </c>
      <c r="AS11" s="12">
        <v>39.305364809756099</v>
      </c>
      <c r="AT11" s="12">
        <v>31.174205087332499</v>
      </c>
    </row>
    <row r="12" spans="1:46" x14ac:dyDescent="0.2">
      <c r="A12" s="13" t="s">
        <v>75</v>
      </c>
      <c r="B12" s="13" t="s">
        <v>21</v>
      </c>
      <c r="C12" s="12">
        <v>39.222766667786402</v>
      </c>
      <c r="D12" s="12">
        <v>57.604865798109799</v>
      </c>
      <c r="E12" s="12" t="s">
        <v>178</v>
      </c>
      <c r="F12" s="12">
        <v>7.2796788016010003</v>
      </c>
      <c r="G12" s="12">
        <v>59.772914482933302</v>
      </c>
      <c r="H12" s="12">
        <v>7.66273714060417</v>
      </c>
      <c r="I12" s="12">
        <v>50.488164017554901</v>
      </c>
      <c r="J12" s="12">
        <v>1.1142291238748201</v>
      </c>
      <c r="K12" s="12">
        <v>76.224092891735907</v>
      </c>
      <c r="L12" s="12">
        <v>0.33777969251995499</v>
      </c>
      <c r="M12" s="12">
        <v>39.950274353531199</v>
      </c>
      <c r="N12" s="12">
        <v>0.58233368960314102</v>
      </c>
      <c r="O12" s="12">
        <v>89.465699315820402</v>
      </c>
      <c r="P12" s="12">
        <v>457.547280883756</v>
      </c>
      <c r="Q12" s="12">
        <v>6.3309721355975297</v>
      </c>
      <c r="R12" s="12">
        <v>209.49058405696701</v>
      </c>
      <c r="S12" s="12">
        <v>2.6734477911679702</v>
      </c>
      <c r="T12" s="12">
        <v>0.97454239609947801</v>
      </c>
      <c r="U12" s="12">
        <v>38.763834559798603</v>
      </c>
      <c r="V12" s="12">
        <v>31.4932338014485</v>
      </c>
      <c r="W12" s="12">
        <v>3.8116189032632999</v>
      </c>
      <c r="X12" s="12">
        <v>105.502250184096</v>
      </c>
      <c r="Y12" s="12">
        <v>188.31026565801699</v>
      </c>
      <c r="Z12" s="12">
        <v>0.130574958790453</v>
      </c>
      <c r="AA12" s="12">
        <v>0.98290330259616299</v>
      </c>
      <c r="AB12" s="12">
        <v>2.3427396758236601</v>
      </c>
      <c r="AC12" s="12">
        <v>128.951810100263</v>
      </c>
      <c r="AD12" s="12">
        <v>0.27197775220767301</v>
      </c>
      <c r="AE12" s="12">
        <v>0.59429235050305096</v>
      </c>
      <c r="AF12" s="12">
        <v>23.023195071209901</v>
      </c>
      <c r="AG12" s="12">
        <v>57.383327167315997</v>
      </c>
      <c r="AH12" s="12">
        <v>0.23971946720922299</v>
      </c>
      <c r="AI12" s="12">
        <v>-0.11677064981827</v>
      </c>
      <c r="AJ12" s="12">
        <v>151.82215153387099</v>
      </c>
      <c r="AK12" s="12">
        <v>51.9633281111199</v>
      </c>
      <c r="AL12" s="12">
        <v>49.809704796752598</v>
      </c>
      <c r="AM12" s="12">
        <v>17.368513239894099</v>
      </c>
      <c r="AN12" s="12">
        <v>213.62211423460201</v>
      </c>
      <c r="AO12" s="12">
        <v>59.068366785536803</v>
      </c>
      <c r="AP12" s="12">
        <v>0.72128722386233302</v>
      </c>
      <c r="AQ12" s="12">
        <v>-0.40442718944593298</v>
      </c>
      <c r="AR12" s="12">
        <v>116.878881353784</v>
      </c>
      <c r="AS12" s="12">
        <v>40.607871067786903</v>
      </c>
      <c r="AT12" s="12">
        <v>35.244361625666102</v>
      </c>
    </row>
    <row r="13" spans="1:46" x14ac:dyDescent="0.2">
      <c r="A13" s="13" t="s">
        <v>76</v>
      </c>
      <c r="B13" s="13" t="s">
        <v>22</v>
      </c>
      <c r="C13" s="12">
        <v>33.9418100612926</v>
      </c>
      <c r="D13" s="12">
        <v>47.700841297350401</v>
      </c>
      <c r="E13" s="12">
        <v>1.0148380518359399</v>
      </c>
      <c r="F13" s="12">
        <v>4.4098818894732901</v>
      </c>
      <c r="G13" s="12">
        <v>53.839631245078202</v>
      </c>
      <c r="H13" s="12">
        <v>6.5955467885673604</v>
      </c>
      <c r="I13" s="12">
        <v>33.951895627907</v>
      </c>
      <c r="J13" s="12">
        <v>0.73034644222093403</v>
      </c>
      <c r="K13" s="12">
        <v>61.401915050725599</v>
      </c>
      <c r="L13" s="12">
        <v>0.34384053667158399</v>
      </c>
      <c r="M13" s="12">
        <v>39.700644994862103</v>
      </c>
      <c r="N13" s="12" t="s">
        <v>178</v>
      </c>
      <c r="O13" s="12">
        <v>57.963367451706901</v>
      </c>
      <c r="P13" s="12">
        <v>322.63783645376998</v>
      </c>
      <c r="Q13" s="12">
        <v>5.1582371886241001</v>
      </c>
      <c r="R13" s="12">
        <v>112.985668873718</v>
      </c>
      <c r="S13" s="12">
        <v>1.5173903165337099</v>
      </c>
      <c r="T13" s="12">
        <v>0.68050130370877804</v>
      </c>
      <c r="U13" s="12">
        <v>28.4297369479299</v>
      </c>
      <c r="V13" s="12">
        <v>13.676151561183801</v>
      </c>
      <c r="W13" s="12">
        <v>3.1052148568610298</v>
      </c>
      <c r="X13" s="12">
        <v>64.617468511054994</v>
      </c>
      <c r="Y13" s="12">
        <v>175.75586452246401</v>
      </c>
      <c r="Z13" s="12">
        <v>0.120336248376996</v>
      </c>
      <c r="AA13" s="12">
        <v>2.0823888008878502</v>
      </c>
      <c r="AB13" s="12">
        <v>2.7699919108267799</v>
      </c>
      <c r="AC13" s="12">
        <v>98.921239851419998</v>
      </c>
      <c r="AD13" s="12">
        <v>0.260169831280752</v>
      </c>
      <c r="AE13" s="12">
        <v>0.52595034785496497</v>
      </c>
      <c r="AF13" s="12">
        <v>22.41114503763</v>
      </c>
      <c r="AG13" s="12">
        <v>66.311361431915202</v>
      </c>
      <c r="AH13" s="12">
        <v>0.55287206340448702</v>
      </c>
      <c r="AI13" s="12">
        <v>-0.113213736990424</v>
      </c>
      <c r="AJ13" s="12">
        <v>114.095609422045</v>
      </c>
      <c r="AK13" s="12">
        <v>45.134926374505199</v>
      </c>
      <c r="AL13" s="12">
        <v>51.572640457090301</v>
      </c>
      <c r="AM13" s="12">
        <v>11.7352015643717</v>
      </c>
      <c r="AN13" s="12">
        <v>349.72374878419498</v>
      </c>
      <c r="AO13" s="12">
        <v>143.73665404031101</v>
      </c>
      <c r="AP13" s="12">
        <v>0.53610760136440705</v>
      </c>
      <c r="AQ13" s="12">
        <v>-0.33426937541669799</v>
      </c>
      <c r="AR13" s="12">
        <v>249.01544083165899</v>
      </c>
      <c r="AS13" s="12">
        <v>42.894775301524902</v>
      </c>
      <c r="AT13" s="12">
        <v>29.053436326483698</v>
      </c>
    </row>
    <row r="14" spans="1:46" x14ac:dyDescent="0.2">
      <c r="A14" s="13" t="s">
        <v>77</v>
      </c>
      <c r="B14" s="13" t="s">
        <v>24</v>
      </c>
      <c r="C14" s="12">
        <v>50.789808818517002</v>
      </c>
      <c r="D14" s="12">
        <v>69.861416123087807</v>
      </c>
      <c r="E14" s="12">
        <v>1.0281883952308399</v>
      </c>
      <c r="F14" s="12">
        <v>8.2670637994797094</v>
      </c>
      <c r="G14" s="12">
        <v>27.3092766263578</v>
      </c>
      <c r="H14" s="12">
        <v>6.36442997060177</v>
      </c>
      <c r="I14" s="12">
        <v>49.382235641584302</v>
      </c>
      <c r="J14" s="12">
        <v>0.912870218008204</v>
      </c>
      <c r="K14" s="12">
        <v>90.558350128793407</v>
      </c>
      <c r="L14" s="12">
        <v>0.34265578050676399</v>
      </c>
      <c r="M14" s="12">
        <v>45.176362210378798</v>
      </c>
      <c r="N14" s="12" t="s">
        <v>178</v>
      </c>
      <c r="O14" s="12">
        <v>93.946803270294595</v>
      </c>
      <c r="P14" s="12">
        <v>558.193978740342</v>
      </c>
      <c r="Q14" s="12">
        <v>8.3914828936755601</v>
      </c>
      <c r="R14" s="12">
        <v>187.95645365349901</v>
      </c>
      <c r="S14" s="12">
        <v>3.6806535715964399</v>
      </c>
      <c r="T14" s="12">
        <v>1.86323172167201</v>
      </c>
      <c r="U14" s="12">
        <v>38.891230335270897</v>
      </c>
      <c r="V14" s="12">
        <v>39.021887795682701</v>
      </c>
      <c r="W14" s="12">
        <v>3.8427234671728101</v>
      </c>
      <c r="X14" s="12">
        <v>111.906112661029</v>
      </c>
      <c r="Y14" s="12">
        <v>239.853180092011</v>
      </c>
      <c r="Z14" s="12">
        <v>0.157331912452226</v>
      </c>
      <c r="AA14" s="12">
        <v>1.0542764996874601</v>
      </c>
      <c r="AB14" s="12">
        <v>5.4779622092693003</v>
      </c>
      <c r="AC14" s="12">
        <v>131.82860975189001</v>
      </c>
      <c r="AD14" s="12">
        <v>0.26380743953573399</v>
      </c>
      <c r="AE14" s="12">
        <v>0.67406607137680397</v>
      </c>
      <c r="AF14" s="12">
        <v>31.460418440635198</v>
      </c>
      <c r="AG14" s="12">
        <v>46.123641356378101</v>
      </c>
      <c r="AH14" s="12">
        <v>0.26369439378529902</v>
      </c>
      <c r="AI14" s="12">
        <v>-0.116007726396177</v>
      </c>
      <c r="AJ14" s="12">
        <v>143.49964130872499</v>
      </c>
      <c r="AK14" s="12">
        <v>56.507711511869601</v>
      </c>
      <c r="AL14" s="12">
        <v>54.476575879944001</v>
      </c>
      <c r="AM14" s="12">
        <v>18.682833861101699</v>
      </c>
      <c r="AN14" s="12">
        <v>215.38321356126301</v>
      </c>
      <c r="AO14" s="12">
        <v>59.686773207067603</v>
      </c>
      <c r="AP14" s="12">
        <v>0.61863812985178301</v>
      </c>
      <c r="AQ14" s="12">
        <v>-0.39125505859044601</v>
      </c>
      <c r="AR14" s="12">
        <v>121.93239406318</v>
      </c>
      <c r="AS14" s="12">
        <v>46.5934993179944</v>
      </c>
      <c r="AT14" s="12">
        <v>28.612647270537899</v>
      </c>
    </row>
    <row r="15" spans="1:46" x14ac:dyDescent="0.2">
      <c r="A15" s="13" t="s">
        <v>78</v>
      </c>
      <c r="B15" s="13" t="s">
        <v>26</v>
      </c>
      <c r="C15" s="12">
        <v>53.097963059965203</v>
      </c>
      <c r="D15" s="12">
        <v>63.4164387407288</v>
      </c>
      <c r="E15" s="12" t="s">
        <v>178</v>
      </c>
      <c r="F15" s="12">
        <v>8.4478425834792397</v>
      </c>
      <c r="G15" s="12">
        <v>17.683148992646998</v>
      </c>
      <c r="H15" s="12">
        <v>6.0738004701962902</v>
      </c>
      <c r="I15" s="12">
        <v>53.153224845514103</v>
      </c>
      <c r="J15" s="12">
        <v>0.48100352393664197</v>
      </c>
      <c r="K15" s="12">
        <v>46.464278873614397</v>
      </c>
      <c r="L15" s="12">
        <v>0.32901950129962698</v>
      </c>
      <c r="M15" s="12">
        <v>36.0759118219313</v>
      </c>
      <c r="N15" s="12" t="s">
        <v>178</v>
      </c>
      <c r="O15" s="12">
        <v>95.002911373570996</v>
      </c>
      <c r="P15" s="12">
        <v>445.60653456726499</v>
      </c>
      <c r="Q15" s="12">
        <v>8.4255461565097693</v>
      </c>
      <c r="R15" s="12">
        <v>266.38580916441799</v>
      </c>
      <c r="S15" s="12">
        <v>2.45709566909794</v>
      </c>
      <c r="T15" s="12">
        <v>1.29578303067533</v>
      </c>
      <c r="U15" s="12">
        <v>29.286814352805902</v>
      </c>
      <c r="V15" s="12">
        <v>27.582547700748801</v>
      </c>
      <c r="W15" s="12">
        <v>3.9950686360272099</v>
      </c>
      <c r="X15" s="12">
        <v>100.00170559831</v>
      </c>
      <c r="Y15" s="12">
        <v>252.754343490146</v>
      </c>
      <c r="Z15" s="12">
        <v>0.133180900314776</v>
      </c>
      <c r="AA15" s="12">
        <v>0.73817494612115997</v>
      </c>
      <c r="AB15" s="12">
        <v>1.3510726137181299</v>
      </c>
      <c r="AC15" s="12">
        <v>134.221972015901</v>
      </c>
      <c r="AD15" s="12">
        <v>0.28496833585606202</v>
      </c>
      <c r="AE15" s="12">
        <v>0.58785583569523403</v>
      </c>
      <c r="AF15" s="12">
        <v>23.2722882414926</v>
      </c>
      <c r="AG15" s="12">
        <v>43.913625912414801</v>
      </c>
      <c r="AH15" s="12">
        <v>0.15642721323473499</v>
      </c>
      <c r="AI15" s="12">
        <v>-0.116887188299289</v>
      </c>
      <c r="AJ15" s="12">
        <v>176.50373165204499</v>
      </c>
      <c r="AK15" s="12">
        <v>35.3516992625296</v>
      </c>
      <c r="AL15" s="12">
        <v>51.305690174033401</v>
      </c>
      <c r="AM15" s="12">
        <v>18.775352877037001</v>
      </c>
      <c r="AN15" s="12">
        <v>182.41318558504699</v>
      </c>
      <c r="AO15" s="12">
        <v>37.884373249268499</v>
      </c>
      <c r="AP15" s="12">
        <v>0.95611621027737004</v>
      </c>
      <c r="AQ15" s="12">
        <v>0.39439906782584899</v>
      </c>
      <c r="AR15" s="12">
        <v>121.95537007339</v>
      </c>
      <c r="AS15" s="12">
        <v>43.210142604353301</v>
      </c>
      <c r="AT15" s="12">
        <v>43.279053207765898</v>
      </c>
    </row>
    <row r="16" spans="1:46" x14ac:dyDescent="0.2">
      <c r="A16" s="13" t="s">
        <v>79</v>
      </c>
      <c r="B16" s="13" t="s">
        <v>27</v>
      </c>
      <c r="C16" s="12">
        <v>46.370586714335403</v>
      </c>
      <c r="D16" s="12">
        <v>68.401703309471301</v>
      </c>
      <c r="E16" s="12" t="s">
        <v>178</v>
      </c>
      <c r="F16" s="12">
        <v>9.6973159065717898</v>
      </c>
      <c r="G16" s="12">
        <v>17.2703489810973</v>
      </c>
      <c r="H16" s="12">
        <v>5.5232738546675204</v>
      </c>
      <c r="I16" s="12">
        <v>62.540634539620697</v>
      </c>
      <c r="J16" s="12">
        <v>0.76423314397304498</v>
      </c>
      <c r="K16" s="12">
        <v>53.420397886918799</v>
      </c>
      <c r="L16" s="12" t="s">
        <v>178</v>
      </c>
      <c r="M16" s="12">
        <v>35.858425774338698</v>
      </c>
      <c r="N16" s="12" t="s">
        <v>178</v>
      </c>
      <c r="O16" s="12">
        <v>111.659208785769</v>
      </c>
      <c r="P16" s="12">
        <v>500.05897904426001</v>
      </c>
      <c r="Q16" s="12">
        <v>7.7969230083316603</v>
      </c>
      <c r="R16" s="12">
        <v>257.53216217047901</v>
      </c>
      <c r="S16" s="12">
        <v>2.3964616188791998</v>
      </c>
      <c r="T16" s="12">
        <v>1.4752102162627301</v>
      </c>
      <c r="U16" s="12">
        <v>31.277944374647799</v>
      </c>
      <c r="V16" s="12">
        <v>32.705310767875197</v>
      </c>
      <c r="W16" s="12">
        <v>4.21971158299917</v>
      </c>
      <c r="X16" s="12">
        <v>126.31844465235901</v>
      </c>
      <c r="Y16" s="12">
        <v>306.682924649889</v>
      </c>
      <c r="Z16" s="12">
        <v>0.14938911372253899</v>
      </c>
      <c r="AA16" s="12">
        <v>1.0624830926584301</v>
      </c>
      <c r="AB16" s="12">
        <v>1.9172029394760399</v>
      </c>
      <c r="AC16" s="12">
        <v>151.155403436136</v>
      </c>
      <c r="AD16" s="12">
        <v>0.28325457893233802</v>
      </c>
      <c r="AE16" s="12">
        <v>0.68552379672360797</v>
      </c>
      <c r="AF16" s="12">
        <v>37.956130160405699</v>
      </c>
      <c r="AG16" s="12">
        <v>47.092041671962299</v>
      </c>
      <c r="AH16" s="12">
        <v>0.17157687285192399</v>
      </c>
      <c r="AI16" s="12">
        <v>-0.104433972738291</v>
      </c>
      <c r="AJ16" s="12">
        <v>199.78053028417801</v>
      </c>
      <c r="AK16" s="12">
        <v>32.439366770023803</v>
      </c>
      <c r="AL16" s="12">
        <v>57.0848694570237</v>
      </c>
      <c r="AM16" s="12">
        <v>23.923675752994601</v>
      </c>
      <c r="AN16" s="12">
        <v>230.884516627024</v>
      </c>
      <c r="AO16" s="12">
        <v>60.624117111568303</v>
      </c>
      <c r="AP16" s="12">
        <v>2.8093822695278901</v>
      </c>
      <c r="AQ16" s="12">
        <v>0.61689297156895295</v>
      </c>
      <c r="AR16" s="12">
        <v>156.10828526445701</v>
      </c>
      <c r="AS16" s="12">
        <v>56.0744955204596</v>
      </c>
      <c r="AT16" s="12">
        <v>58.073022511812397</v>
      </c>
    </row>
    <row r="17" spans="1:46" x14ac:dyDescent="0.2">
      <c r="A17" s="13" t="s">
        <v>80</v>
      </c>
      <c r="B17" s="13" t="s">
        <v>29</v>
      </c>
      <c r="C17" s="12">
        <v>43.233581203506503</v>
      </c>
      <c r="D17" s="12">
        <v>59.172391113184702</v>
      </c>
      <c r="E17" s="12" t="s">
        <v>178</v>
      </c>
      <c r="F17" s="12">
        <v>5.1965466416120298</v>
      </c>
      <c r="G17" s="12">
        <v>8.5107409652446595</v>
      </c>
      <c r="H17" s="12">
        <v>3.6101891183146302</v>
      </c>
      <c r="I17" s="12">
        <v>40.271542338460499</v>
      </c>
      <c r="J17" s="12">
        <v>0.53423727356859396</v>
      </c>
      <c r="K17" s="12">
        <v>62.144774828736601</v>
      </c>
      <c r="L17" s="12">
        <v>0.328756398260934</v>
      </c>
      <c r="M17" s="12">
        <v>33.3123101704875</v>
      </c>
      <c r="N17" s="12" t="s">
        <v>178</v>
      </c>
      <c r="O17" s="12">
        <v>86.545061356635003</v>
      </c>
      <c r="P17" s="12">
        <v>390.159705449005</v>
      </c>
      <c r="Q17" s="12">
        <v>5.3887027885346299</v>
      </c>
      <c r="R17" s="12">
        <v>184.56155546311601</v>
      </c>
      <c r="S17" s="12">
        <v>2.0106235610120602</v>
      </c>
      <c r="T17" s="12">
        <v>0.76075668893613901</v>
      </c>
      <c r="U17" s="12">
        <v>23.250452684595398</v>
      </c>
      <c r="V17" s="12">
        <v>35.3417081876078</v>
      </c>
      <c r="W17" s="12">
        <v>1.8518887780111899</v>
      </c>
      <c r="X17" s="12">
        <v>87.062775457053107</v>
      </c>
      <c r="Y17" s="12">
        <v>141.174698759009</v>
      </c>
      <c r="Z17" s="12">
        <v>0.10832443986210601</v>
      </c>
      <c r="AA17" s="12">
        <v>0.86117398319082805</v>
      </c>
      <c r="AB17" s="12">
        <v>1.88546266057554</v>
      </c>
      <c r="AC17" s="12">
        <v>103.736407988583</v>
      </c>
      <c r="AD17" s="12">
        <v>0.274257795305406</v>
      </c>
      <c r="AE17" s="12">
        <v>0.59216240138757903</v>
      </c>
      <c r="AF17" s="12">
        <v>27.516922607073401</v>
      </c>
      <c r="AG17" s="12">
        <v>48.632553565933897</v>
      </c>
      <c r="AH17" s="12">
        <v>0.12647092530242199</v>
      </c>
      <c r="AI17" s="12">
        <v>-0.114108767216424</v>
      </c>
      <c r="AJ17" s="12">
        <v>137.851676145965</v>
      </c>
      <c r="AK17" s="12">
        <v>28.357618431771101</v>
      </c>
      <c r="AL17" s="12">
        <v>37.815234555857003</v>
      </c>
      <c r="AM17" s="12">
        <v>13.6994663246728</v>
      </c>
      <c r="AN17" s="12">
        <v>176.02989734725699</v>
      </c>
      <c r="AO17" s="12">
        <v>40.732402819677503</v>
      </c>
      <c r="AP17" s="12">
        <v>0.64145737024308302</v>
      </c>
      <c r="AQ17" s="12">
        <v>0.29628219155277402</v>
      </c>
      <c r="AR17" s="12">
        <v>120.48246044683501</v>
      </c>
      <c r="AS17" s="12">
        <v>37.833564136939899</v>
      </c>
      <c r="AT17" s="12">
        <v>43.273625416044297</v>
      </c>
    </row>
    <row r="18" spans="1:46" x14ac:dyDescent="0.2">
      <c r="A18" s="13" t="s">
        <v>81</v>
      </c>
      <c r="B18" s="13" t="s">
        <v>31</v>
      </c>
      <c r="C18" s="12">
        <v>51.157629957786703</v>
      </c>
      <c r="D18" s="12">
        <v>69.528937728921406</v>
      </c>
      <c r="E18" s="12">
        <v>1.0135637315246799</v>
      </c>
      <c r="F18" s="12">
        <v>5.4155024409420403</v>
      </c>
      <c r="G18" s="12">
        <v>16.372407930034701</v>
      </c>
      <c r="H18" s="12">
        <v>2.97087442350908</v>
      </c>
      <c r="I18" s="12">
        <v>59.3050102317777</v>
      </c>
      <c r="J18" s="12">
        <v>0.51903008312959298</v>
      </c>
      <c r="K18" s="12">
        <v>62.315501022672002</v>
      </c>
      <c r="L18" s="12" t="s">
        <v>178</v>
      </c>
      <c r="M18" s="12">
        <v>42.288647733544998</v>
      </c>
      <c r="N18" s="12" t="s">
        <v>178</v>
      </c>
      <c r="O18" s="12">
        <v>113.950758090021</v>
      </c>
      <c r="P18" s="12">
        <v>543.70424747758295</v>
      </c>
      <c r="Q18" s="12">
        <v>5.8778054738595298</v>
      </c>
      <c r="R18" s="12">
        <v>213.273610418565</v>
      </c>
      <c r="S18" s="12">
        <v>1.5823637590963899</v>
      </c>
      <c r="T18" s="12">
        <v>1.24082473168426</v>
      </c>
      <c r="U18" s="12">
        <v>28.719729741298</v>
      </c>
      <c r="V18" s="12">
        <v>34.0672912285808</v>
      </c>
      <c r="W18" s="12">
        <v>2.4771434093957798</v>
      </c>
      <c r="X18" s="12">
        <v>105.284874558125</v>
      </c>
      <c r="Y18" s="12">
        <v>183.04713668347199</v>
      </c>
      <c r="Z18" s="12">
        <v>9.6898878675323999E-2</v>
      </c>
      <c r="AA18" s="12">
        <v>0.63622645310308401</v>
      </c>
      <c r="AB18" s="12">
        <v>1.4589195227374601</v>
      </c>
      <c r="AC18" s="12">
        <v>199.809266992261</v>
      </c>
      <c r="AD18" s="12">
        <v>0.299986379621691</v>
      </c>
      <c r="AE18" s="12">
        <v>0.67934781714718995</v>
      </c>
      <c r="AF18" s="12">
        <v>25.604664262751001</v>
      </c>
      <c r="AG18" s="12">
        <v>49.297590247654497</v>
      </c>
      <c r="AH18" s="12">
        <v>0.13361320596245199</v>
      </c>
      <c r="AI18" s="12">
        <v>-0.11613080007231701</v>
      </c>
      <c r="AJ18" s="12">
        <v>164.14144502537201</v>
      </c>
      <c r="AK18" s="12">
        <v>34.455760368858201</v>
      </c>
      <c r="AL18" s="12">
        <v>45.163287365150701</v>
      </c>
      <c r="AM18" s="12">
        <v>19.285932772902701</v>
      </c>
      <c r="AN18" s="12">
        <v>201.128234445939</v>
      </c>
      <c r="AO18" s="12">
        <v>52.409724540489698</v>
      </c>
      <c r="AP18" s="12">
        <v>0.72725588363634897</v>
      </c>
      <c r="AQ18" s="12">
        <v>0.44396236190224603</v>
      </c>
      <c r="AR18" s="12">
        <v>127.066592415911</v>
      </c>
      <c r="AS18" s="12">
        <v>48.798908267014099</v>
      </c>
      <c r="AT18" s="12">
        <v>43.005313539145803</v>
      </c>
    </row>
    <row r="19" spans="1:46" x14ac:dyDescent="0.2">
      <c r="A19" s="13" t="s">
        <v>82</v>
      </c>
      <c r="B19" s="13" t="s">
        <v>33</v>
      </c>
      <c r="C19" s="12">
        <v>52.430941558612602</v>
      </c>
      <c r="D19" s="12">
        <v>67.596128767850999</v>
      </c>
      <c r="E19" s="12">
        <v>1.0160817704957501</v>
      </c>
      <c r="F19" s="12">
        <v>5.1418242454695902</v>
      </c>
      <c r="G19" s="12">
        <v>25.383578586046902</v>
      </c>
      <c r="H19" s="12">
        <v>5.3403213653200599</v>
      </c>
      <c r="I19" s="12">
        <v>47.403045242530297</v>
      </c>
      <c r="J19" s="12">
        <v>0.994984096565389</v>
      </c>
      <c r="K19" s="12">
        <v>84.287338636387005</v>
      </c>
      <c r="L19" s="12" t="s">
        <v>178</v>
      </c>
      <c r="M19" s="12">
        <v>44.112782031658703</v>
      </c>
      <c r="N19" s="12" t="s">
        <v>178</v>
      </c>
      <c r="O19" s="12">
        <v>76.998160140639996</v>
      </c>
      <c r="P19" s="12">
        <v>493.95365735077098</v>
      </c>
      <c r="Q19" s="12">
        <v>4.9699382758690804</v>
      </c>
      <c r="R19" s="12">
        <v>173.02610489811599</v>
      </c>
      <c r="S19" s="12">
        <v>3.47881618232908</v>
      </c>
      <c r="T19" s="12">
        <v>0.71428578508168294</v>
      </c>
      <c r="U19" s="12">
        <v>30.650386722131199</v>
      </c>
      <c r="V19" s="12">
        <v>59.611553306546497</v>
      </c>
      <c r="W19" s="12">
        <v>2.4170255521045299</v>
      </c>
      <c r="X19" s="12">
        <v>87.833018292972298</v>
      </c>
      <c r="Y19" s="12">
        <v>228.22813356629501</v>
      </c>
      <c r="Z19" s="12">
        <v>9.1643866443263E-2</v>
      </c>
      <c r="AA19" s="12">
        <v>0.862315599872165</v>
      </c>
      <c r="AB19" s="12">
        <v>1.9624445019668899</v>
      </c>
      <c r="AC19" s="12">
        <v>151.678304662101</v>
      </c>
      <c r="AD19" s="12">
        <v>0.29160491285470802</v>
      </c>
      <c r="AE19" s="12">
        <v>0.77154628348301202</v>
      </c>
      <c r="AF19" s="12">
        <v>23.9706603122197</v>
      </c>
      <c r="AG19" s="12">
        <v>46.041235827795603</v>
      </c>
      <c r="AH19" s="12">
        <v>0.21431484747254201</v>
      </c>
      <c r="AI19" s="12">
        <v>-0.11690168313065701</v>
      </c>
      <c r="AJ19" s="12">
        <v>152.734199962579</v>
      </c>
      <c r="AK19" s="12">
        <v>22.840941309729999</v>
      </c>
      <c r="AL19" s="12">
        <v>43.173769846886103</v>
      </c>
      <c r="AM19" s="12">
        <v>17.502233242137301</v>
      </c>
      <c r="AN19" s="12">
        <v>196.77871794960399</v>
      </c>
      <c r="AO19" s="12">
        <v>55.4409728451568</v>
      </c>
      <c r="AP19" s="12">
        <v>0.62932562203145703</v>
      </c>
      <c r="AQ19" s="12">
        <v>-0.39755488685326801</v>
      </c>
      <c r="AR19" s="12">
        <v>104.630079369078</v>
      </c>
      <c r="AS19" s="12">
        <v>44.065906704348102</v>
      </c>
      <c r="AT19" s="12">
        <v>28.726504470117</v>
      </c>
    </row>
    <row r="23" spans="1:46" x14ac:dyDescent="0.2">
      <c r="A23" s="13" t="s">
        <v>179</v>
      </c>
    </row>
    <row r="24" spans="1:46" x14ac:dyDescent="0.2">
      <c r="A24" s="13" t="s">
        <v>180</v>
      </c>
      <c r="B24" s="13" t="s">
        <v>181</v>
      </c>
    </row>
    <row r="25" spans="1:46" x14ac:dyDescent="0.2">
      <c r="A25" s="13" t="s">
        <v>182</v>
      </c>
      <c r="B25" s="13" t="s">
        <v>183</v>
      </c>
    </row>
    <row r="26" spans="1:46" x14ac:dyDescent="0.2">
      <c r="A26" s="13" t="s">
        <v>184</v>
      </c>
    </row>
    <row r="28" spans="1:46" x14ac:dyDescent="0.2">
      <c r="B28" s="38" t="s">
        <v>271</v>
      </c>
      <c r="C28" s="38"/>
      <c r="D28" s="38"/>
    </row>
    <row r="29" spans="1:46" x14ac:dyDescent="0.2">
      <c r="B29" s="38"/>
      <c r="C29" s="38"/>
      <c r="D29" s="38"/>
    </row>
  </sheetData>
  <mergeCells count="1">
    <mergeCell ref="B28:D29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9"/>
  <sheetViews>
    <sheetView workbookViewId="0">
      <selection activeCell="B28" sqref="B28:D29"/>
    </sheetView>
  </sheetViews>
  <sheetFormatPr defaultRowHeight="11.25" x14ac:dyDescent="0.2"/>
  <cols>
    <col min="1" max="1" width="18" style="13" customWidth="1"/>
    <col min="2" max="2" width="15.28515625" style="13" customWidth="1"/>
    <col min="3" max="46" width="14.42578125" style="12" customWidth="1"/>
    <col min="47" max="255" width="9.140625" style="10"/>
    <col min="256" max="256" width="11.28515625" style="10" customWidth="1"/>
    <col min="257" max="257" width="18" style="10" customWidth="1"/>
    <col min="258" max="258" width="15.28515625" style="10" customWidth="1"/>
    <col min="259" max="302" width="14.42578125" style="10" customWidth="1"/>
    <col min="303" max="511" width="9.140625" style="10"/>
    <col min="512" max="512" width="11.28515625" style="10" customWidth="1"/>
    <col min="513" max="513" width="18" style="10" customWidth="1"/>
    <col min="514" max="514" width="15.28515625" style="10" customWidth="1"/>
    <col min="515" max="558" width="14.42578125" style="10" customWidth="1"/>
    <col min="559" max="767" width="9.140625" style="10"/>
    <col min="768" max="768" width="11.28515625" style="10" customWidth="1"/>
    <col min="769" max="769" width="18" style="10" customWidth="1"/>
    <col min="770" max="770" width="15.28515625" style="10" customWidth="1"/>
    <col min="771" max="814" width="14.42578125" style="10" customWidth="1"/>
    <col min="815" max="1023" width="9.140625" style="10"/>
    <col min="1024" max="1024" width="11.28515625" style="10" customWidth="1"/>
    <col min="1025" max="1025" width="18" style="10" customWidth="1"/>
    <col min="1026" max="1026" width="15.28515625" style="10" customWidth="1"/>
    <col min="1027" max="1070" width="14.42578125" style="10" customWidth="1"/>
    <col min="1071" max="1279" width="9.140625" style="10"/>
    <col min="1280" max="1280" width="11.28515625" style="10" customWidth="1"/>
    <col min="1281" max="1281" width="18" style="10" customWidth="1"/>
    <col min="1282" max="1282" width="15.28515625" style="10" customWidth="1"/>
    <col min="1283" max="1326" width="14.42578125" style="10" customWidth="1"/>
    <col min="1327" max="1535" width="9.140625" style="10"/>
    <col min="1536" max="1536" width="11.28515625" style="10" customWidth="1"/>
    <col min="1537" max="1537" width="18" style="10" customWidth="1"/>
    <col min="1538" max="1538" width="15.28515625" style="10" customWidth="1"/>
    <col min="1539" max="1582" width="14.42578125" style="10" customWidth="1"/>
    <col min="1583" max="1791" width="9.140625" style="10"/>
    <col min="1792" max="1792" width="11.28515625" style="10" customWidth="1"/>
    <col min="1793" max="1793" width="18" style="10" customWidth="1"/>
    <col min="1794" max="1794" width="15.28515625" style="10" customWidth="1"/>
    <col min="1795" max="1838" width="14.42578125" style="10" customWidth="1"/>
    <col min="1839" max="2047" width="9.140625" style="10"/>
    <col min="2048" max="2048" width="11.28515625" style="10" customWidth="1"/>
    <col min="2049" max="2049" width="18" style="10" customWidth="1"/>
    <col min="2050" max="2050" width="15.28515625" style="10" customWidth="1"/>
    <col min="2051" max="2094" width="14.42578125" style="10" customWidth="1"/>
    <col min="2095" max="2303" width="9.140625" style="10"/>
    <col min="2304" max="2304" width="11.28515625" style="10" customWidth="1"/>
    <col min="2305" max="2305" width="18" style="10" customWidth="1"/>
    <col min="2306" max="2306" width="15.28515625" style="10" customWidth="1"/>
    <col min="2307" max="2350" width="14.42578125" style="10" customWidth="1"/>
    <col min="2351" max="2559" width="9.140625" style="10"/>
    <col min="2560" max="2560" width="11.28515625" style="10" customWidth="1"/>
    <col min="2561" max="2561" width="18" style="10" customWidth="1"/>
    <col min="2562" max="2562" width="15.28515625" style="10" customWidth="1"/>
    <col min="2563" max="2606" width="14.42578125" style="10" customWidth="1"/>
    <col min="2607" max="2815" width="9.140625" style="10"/>
    <col min="2816" max="2816" width="11.28515625" style="10" customWidth="1"/>
    <col min="2817" max="2817" width="18" style="10" customWidth="1"/>
    <col min="2818" max="2818" width="15.28515625" style="10" customWidth="1"/>
    <col min="2819" max="2862" width="14.42578125" style="10" customWidth="1"/>
    <col min="2863" max="3071" width="9.140625" style="10"/>
    <col min="3072" max="3072" width="11.28515625" style="10" customWidth="1"/>
    <col min="3073" max="3073" width="18" style="10" customWidth="1"/>
    <col min="3074" max="3074" width="15.28515625" style="10" customWidth="1"/>
    <col min="3075" max="3118" width="14.42578125" style="10" customWidth="1"/>
    <col min="3119" max="3327" width="9.140625" style="10"/>
    <col min="3328" max="3328" width="11.28515625" style="10" customWidth="1"/>
    <col min="3329" max="3329" width="18" style="10" customWidth="1"/>
    <col min="3330" max="3330" width="15.28515625" style="10" customWidth="1"/>
    <col min="3331" max="3374" width="14.42578125" style="10" customWidth="1"/>
    <col min="3375" max="3583" width="9.140625" style="10"/>
    <col min="3584" max="3584" width="11.28515625" style="10" customWidth="1"/>
    <col min="3585" max="3585" width="18" style="10" customWidth="1"/>
    <col min="3586" max="3586" width="15.28515625" style="10" customWidth="1"/>
    <col min="3587" max="3630" width="14.42578125" style="10" customWidth="1"/>
    <col min="3631" max="3839" width="9.140625" style="10"/>
    <col min="3840" max="3840" width="11.28515625" style="10" customWidth="1"/>
    <col min="3841" max="3841" width="18" style="10" customWidth="1"/>
    <col min="3842" max="3842" width="15.28515625" style="10" customWidth="1"/>
    <col min="3843" max="3886" width="14.42578125" style="10" customWidth="1"/>
    <col min="3887" max="4095" width="9.140625" style="10"/>
    <col min="4096" max="4096" width="11.28515625" style="10" customWidth="1"/>
    <col min="4097" max="4097" width="18" style="10" customWidth="1"/>
    <col min="4098" max="4098" width="15.28515625" style="10" customWidth="1"/>
    <col min="4099" max="4142" width="14.42578125" style="10" customWidth="1"/>
    <col min="4143" max="4351" width="9.140625" style="10"/>
    <col min="4352" max="4352" width="11.28515625" style="10" customWidth="1"/>
    <col min="4353" max="4353" width="18" style="10" customWidth="1"/>
    <col min="4354" max="4354" width="15.28515625" style="10" customWidth="1"/>
    <col min="4355" max="4398" width="14.42578125" style="10" customWidth="1"/>
    <col min="4399" max="4607" width="9.140625" style="10"/>
    <col min="4608" max="4608" width="11.28515625" style="10" customWidth="1"/>
    <col min="4609" max="4609" width="18" style="10" customWidth="1"/>
    <col min="4610" max="4610" width="15.28515625" style="10" customWidth="1"/>
    <col min="4611" max="4654" width="14.42578125" style="10" customWidth="1"/>
    <col min="4655" max="4863" width="9.140625" style="10"/>
    <col min="4864" max="4864" width="11.28515625" style="10" customWidth="1"/>
    <col min="4865" max="4865" width="18" style="10" customWidth="1"/>
    <col min="4866" max="4866" width="15.28515625" style="10" customWidth="1"/>
    <col min="4867" max="4910" width="14.42578125" style="10" customWidth="1"/>
    <col min="4911" max="5119" width="9.140625" style="10"/>
    <col min="5120" max="5120" width="11.28515625" style="10" customWidth="1"/>
    <col min="5121" max="5121" width="18" style="10" customWidth="1"/>
    <col min="5122" max="5122" width="15.28515625" style="10" customWidth="1"/>
    <col min="5123" max="5166" width="14.42578125" style="10" customWidth="1"/>
    <col min="5167" max="5375" width="9.140625" style="10"/>
    <col min="5376" max="5376" width="11.28515625" style="10" customWidth="1"/>
    <col min="5377" max="5377" width="18" style="10" customWidth="1"/>
    <col min="5378" max="5378" width="15.28515625" style="10" customWidth="1"/>
    <col min="5379" max="5422" width="14.42578125" style="10" customWidth="1"/>
    <col min="5423" max="5631" width="9.140625" style="10"/>
    <col min="5632" max="5632" width="11.28515625" style="10" customWidth="1"/>
    <col min="5633" max="5633" width="18" style="10" customWidth="1"/>
    <col min="5634" max="5634" width="15.28515625" style="10" customWidth="1"/>
    <col min="5635" max="5678" width="14.42578125" style="10" customWidth="1"/>
    <col min="5679" max="5887" width="9.140625" style="10"/>
    <col min="5888" max="5888" width="11.28515625" style="10" customWidth="1"/>
    <col min="5889" max="5889" width="18" style="10" customWidth="1"/>
    <col min="5890" max="5890" width="15.28515625" style="10" customWidth="1"/>
    <col min="5891" max="5934" width="14.42578125" style="10" customWidth="1"/>
    <col min="5935" max="6143" width="9.140625" style="10"/>
    <col min="6144" max="6144" width="11.28515625" style="10" customWidth="1"/>
    <col min="6145" max="6145" width="18" style="10" customWidth="1"/>
    <col min="6146" max="6146" width="15.28515625" style="10" customWidth="1"/>
    <col min="6147" max="6190" width="14.42578125" style="10" customWidth="1"/>
    <col min="6191" max="6399" width="9.140625" style="10"/>
    <col min="6400" max="6400" width="11.28515625" style="10" customWidth="1"/>
    <col min="6401" max="6401" width="18" style="10" customWidth="1"/>
    <col min="6402" max="6402" width="15.28515625" style="10" customWidth="1"/>
    <col min="6403" max="6446" width="14.42578125" style="10" customWidth="1"/>
    <col min="6447" max="6655" width="9.140625" style="10"/>
    <col min="6656" max="6656" width="11.28515625" style="10" customWidth="1"/>
    <col min="6657" max="6657" width="18" style="10" customWidth="1"/>
    <col min="6658" max="6658" width="15.28515625" style="10" customWidth="1"/>
    <col min="6659" max="6702" width="14.42578125" style="10" customWidth="1"/>
    <col min="6703" max="6911" width="9.140625" style="10"/>
    <col min="6912" max="6912" width="11.28515625" style="10" customWidth="1"/>
    <col min="6913" max="6913" width="18" style="10" customWidth="1"/>
    <col min="6914" max="6914" width="15.28515625" style="10" customWidth="1"/>
    <col min="6915" max="6958" width="14.42578125" style="10" customWidth="1"/>
    <col min="6959" max="7167" width="9.140625" style="10"/>
    <col min="7168" max="7168" width="11.28515625" style="10" customWidth="1"/>
    <col min="7169" max="7169" width="18" style="10" customWidth="1"/>
    <col min="7170" max="7170" width="15.28515625" style="10" customWidth="1"/>
    <col min="7171" max="7214" width="14.42578125" style="10" customWidth="1"/>
    <col min="7215" max="7423" width="9.140625" style="10"/>
    <col min="7424" max="7424" width="11.28515625" style="10" customWidth="1"/>
    <col min="7425" max="7425" width="18" style="10" customWidth="1"/>
    <col min="7426" max="7426" width="15.28515625" style="10" customWidth="1"/>
    <col min="7427" max="7470" width="14.42578125" style="10" customWidth="1"/>
    <col min="7471" max="7679" width="9.140625" style="10"/>
    <col min="7680" max="7680" width="11.28515625" style="10" customWidth="1"/>
    <col min="7681" max="7681" width="18" style="10" customWidth="1"/>
    <col min="7682" max="7682" width="15.28515625" style="10" customWidth="1"/>
    <col min="7683" max="7726" width="14.42578125" style="10" customWidth="1"/>
    <col min="7727" max="7935" width="9.140625" style="10"/>
    <col min="7936" max="7936" width="11.28515625" style="10" customWidth="1"/>
    <col min="7937" max="7937" width="18" style="10" customWidth="1"/>
    <col min="7938" max="7938" width="15.28515625" style="10" customWidth="1"/>
    <col min="7939" max="7982" width="14.42578125" style="10" customWidth="1"/>
    <col min="7983" max="8191" width="9.140625" style="10"/>
    <col min="8192" max="8192" width="11.28515625" style="10" customWidth="1"/>
    <col min="8193" max="8193" width="18" style="10" customWidth="1"/>
    <col min="8194" max="8194" width="15.28515625" style="10" customWidth="1"/>
    <col min="8195" max="8238" width="14.42578125" style="10" customWidth="1"/>
    <col min="8239" max="8447" width="9.140625" style="10"/>
    <col min="8448" max="8448" width="11.28515625" style="10" customWidth="1"/>
    <col min="8449" max="8449" width="18" style="10" customWidth="1"/>
    <col min="8450" max="8450" width="15.28515625" style="10" customWidth="1"/>
    <col min="8451" max="8494" width="14.42578125" style="10" customWidth="1"/>
    <col min="8495" max="8703" width="9.140625" style="10"/>
    <col min="8704" max="8704" width="11.28515625" style="10" customWidth="1"/>
    <col min="8705" max="8705" width="18" style="10" customWidth="1"/>
    <col min="8706" max="8706" width="15.28515625" style="10" customWidth="1"/>
    <col min="8707" max="8750" width="14.42578125" style="10" customWidth="1"/>
    <col min="8751" max="8959" width="9.140625" style="10"/>
    <col min="8960" max="8960" width="11.28515625" style="10" customWidth="1"/>
    <col min="8961" max="8961" width="18" style="10" customWidth="1"/>
    <col min="8962" max="8962" width="15.28515625" style="10" customWidth="1"/>
    <col min="8963" max="9006" width="14.42578125" style="10" customWidth="1"/>
    <col min="9007" max="9215" width="9.140625" style="10"/>
    <col min="9216" max="9216" width="11.28515625" style="10" customWidth="1"/>
    <col min="9217" max="9217" width="18" style="10" customWidth="1"/>
    <col min="9218" max="9218" width="15.28515625" style="10" customWidth="1"/>
    <col min="9219" max="9262" width="14.42578125" style="10" customWidth="1"/>
    <col min="9263" max="9471" width="9.140625" style="10"/>
    <col min="9472" max="9472" width="11.28515625" style="10" customWidth="1"/>
    <col min="9473" max="9473" width="18" style="10" customWidth="1"/>
    <col min="9474" max="9474" width="15.28515625" style="10" customWidth="1"/>
    <col min="9475" max="9518" width="14.42578125" style="10" customWidth="1"/>
    <col min="9519" max="9727" width="9.140625" style="10"/>
    <col min="9728" max="9728" width="11.28515625" style="10" customWidth="1"/>
    <col min="9729" max="9729" width="18" style="10" customWidth="1"/>
    <col min="9730" max="9730" width="15.28515625" style="10" customWidth="1"/>
    <col min="9731" max="9774" width="14.42578125" style="10" customWidth="1"/>
    <col min="9775" max="9983" width="9.140625" style="10"/>
    <col min="9984" max="9984" width="11.28515625" style="10" customWidth="1"/>
    <col min="9985" max="9985" width="18" style="10" customWidth="1"/>
    <col min="9986" max="9986" width="15.28515625" style="10" customWidth="1"/>
    <col min="9987" max="10030" width="14.42578125" style="10" customWidth="1"/>
    <col min="10031" max="10239" width="9.140625" style="10"/>
    <col min="10240" max="10240" width="11.28515625" style="10" customWidth="1"/>
    <col min="10241" max="10241" width="18" style="10" customWidth="1"/>
    <col min="10242" max="10242" width="15.28515625" style="10" customWidth="1"/>
    <col min="10243" max="10286" width="14.42578125" style="10" customWidth="1"/>
    <col min="10287" max="10495" width="9.140625" style="10"/>
    <col min="10496" max="10496" width="11.28515625" style="10" customWidth="1"/>
    <col min="10497" max="10497" width="18" style="10" customWidth="1"/>
    <col min="10498" max="10498" width="15.28515625" style="10" customWidth="1"/>
    <col min="10499" max="10542" width="14.42578125" style="10" customWidth="1"/>
    <col min="10543" max="10751" width="9.140625" style="10"/>
    <col min="10752" max="10752" width="11.28515625" style="10" customWidth="1"/>
    <col min="10753" max="10753" width="18" style="10" customWidth="1"/>
    <col min="10754" max="10754" width="15.28515625" style="10" customWidth="1"/>
    <col min="10755" max="10798" width="14.42578125" style="10" customWidth="1"/>
    <col min="10799" max="11007" width="9.140625" style="10"/>
    <col min="11008" max="11008" width="11.28515625" style="10" customWidth="1"/>
    <col min="11009" max="11009" width="18" style="10" customWidth="1"/>
    <col min="11010" max="11010" width="15.28515625" style="10" customWidth="1"/>
    <col min="11011" max="11054" width="14.42578125" style="10" customWidth="1"/>
    <col min="11055" max="11263" width="9.140625" style="10"/>
    <col min="11264" max="11264" width="11.28515625" style="10" customWidth="1"/>
    <col min="11265" max="11265" width="18" style="10" customWidth="1"/>
    <col min="11266" max="11266" width="15.28515625" style="10" customWidth="1"/>
    <col min="11267" max="11310" width="14.42578125" style="10" customWidth="1"/>
    <col min="11311" max="11519" width="9.140625" style="10"/>
    <col min="11520" max="11520" width="11.28515625" style="10" customWidth="1"/>
    <col min="11521" max="11521" width="18" style="10" customWidth="1"/>
    <col min="11522" max="11522" width="15.28515625" style="10" customWidth="1"/>
    <col min="11523" max="11566" width="14.42578125" style="10" customWidth="1"/>
    <col min="11567" max="11775" width="9.140625" style="10"/>
    <col min="11776" max="11776" width="11.28515625" style="10" customWidth="1"/>
    <col min="11777" max="11777" width="18" style="10" customWidth="1"/>
    <col min="11778" max="11778" width="15.28515625" style="10" customWidth="1"/>
    <col min="11779" max="11822" width="14.42578125" style="10" customWidth="1"/>
    <col min="11823" max="12031" width="9.140625" style="10"/>
    <col min="12032" max="12032" width="11.28515625" style="10" customWidth="1"/>
    <col min="12033" max="12033" width="18" style="10" customWidth="1"/>
    <col min="12034" max="12034" width="15.28515625" style="10" customWidth="1"/>
    <col min="12035" max="12078" width="14.42578125" style="10" customWidth="1"/>
    <col min="12079" max="12287" width="9.140625" style="10"/>
    <col min="12288" max="12288" width="11.28515625" style="10" customWidth="1"/>
    <col min="12289" max="12289" width="18" style="10" customWidth="1"/>
    <col min="12290" max="12290" width="15.28515625" style="10" customWidth="1"/>
    <col min="12291" max="12334" width="14.42578125" style="10" customWidth="1"/>
    <col min="12335" max="12543" width="9.140625" style="10"/>
    <col min="12544" max="12544" width="11.28515625" style="10" customWidth="1"/>
    <col min="12545" max="12545" width="18" style="10" customWidth="1"/>
    <col min="12546" max="12546" width="15.28515625" style="10" customWidth="1"/>
    <col min="12547" max="12590" width="14.42578125" style="10" customWidth="1"/>
    <col min="12591" max="12799" width="9.140625" style="10"/>
    <col min="12800" max="12800" width="11.28515625" style="10" customWidth="1"/>
    <col min="12801" max="12801" width="18" style="10" customWidth="1"/>
    <col min="12802" max="12802" width="15.28515625" style="10" customWidth="1"/>
    <col min="12803" max="12846" width="14.42578125" style="10" customWidth="1"/>
    <col min="12847" max="13055" width="9.140625" style="10"/>
    <col min="13056" max="13056" width="11.28515625" style="10" customWidth="1"/>
    <col min="13057" max="13057" width="18" style="10" customWidth="1"/>
    <col min="13058" max="13058" width="15.28515625" style="10" customWidth="1"/>
    <col min="13059" max="13102" width="14.42578125" style="10" customWidth="1"/>
    <col min="13103" max="13311" width="9.140625" style="10"/>
    <col min="13312" max="13312" width="11.28515625" style="10" customWidth="1"/>
    <col min="13313" max="13313" width="18" style="10" customWidth="1"/>
    <col min="13314" max="13314" width="15.28515625" style="10" customWidth="1"/>
    <col min="13315" max="13358" width="14.42578125" style="10" customWidth="1"/>
    <col min="13359" max="13567" width="9.140625" style="10"/>
    <col min="13568" max="13568" width="11.28515625" style="10" customWidth="1"/>
    <col min="13569" max="13569" width="18" style="10" customWidth="1"/>
    <col min="13570" max="13570" width="15.28515625" style="10" customWidth="1"/>
    <col min="13571" max="13614" width="14.42578125" style="10" customWidth="1"/>
    <col min="13615" max="13823" width="9.140625" style="10"/>
    <col min="13824" max="13824" width="11.28515625" style="10" customWidth="1"/>
    <col min="13825" max="13825" width="18" style="10" customWidth="1"/>
    <col min="13826" max="13826" width="15.28515625" style="10" customWidth="1"/>
    <col min="13827" max="13870" width="14.42578125" style="10" customWidth="1"/>
    <col min="13871" max="14079" width="9.140625" style="10"/>
    <col min="14080" max="14080" width="11.28515625" style="10" customWidth="1"/>
    <col min="14081" max="14081" width="18" style="10" customWidth="1"/>
    <col min="14082" max="14082" width="15.28515625" style="10" customWidth="1"/>
    <col min="14083" max="14126" width="14.42578125" style="10" customWidth="1"/>
    <col min="14127" max="14335" width="9.140625" style="10"/>
    <col min="14336" max="14336" width="11.28515625" style="10" customWidth="1"/>
    <col min="14337" max="14337" width="18" style="10" customWidth="1"/>
    <col min="14338" max="14338" width="15.28515625" style="10" customWidth="1"/>
    <col min="14339" max="14382" width="14.42578125" style="10" customWidth="1"/>
    <col min="14383" max="14591" width="9.140625" style="10"/>
    <col min="14592" max="14592" width="11.28515625" style="10" customWidth="1"/>
    <col min="14593" max="14593" width="18" style="10" customWidth="1"/>
    <col min="14594" max="14594" width="15.28515625" style="10" customWidth="1"/>
    <col min="14595" max="14638" width="14.42578125" style="10" customWidth="1"/>
    <col min="14639" max="14847" width="9.140625" style="10"/>
    <col min="14848" max="14848" width="11.28515625" style="10" customWidth="1"/>
    <col min="14849" max="14849" width="18" style="10" customWidth="1"/>
    <col min="14850" max="14850" width="15.28515625" style="10" customWidth="1"/>
    <col min="14851" max="14894" width="14.42578125" style="10" customWidth="1"/>
    <col min="14895" max="15103" width="9.140625" style="10"/>
    <col min="15104" max="15104" width="11.28515625" style="10" customWidth="1"/>
    <col min="15105" max="15105" width="18" style="10" customWidth="1"/>
    <col min="15106" max="15106" width="15.28515625" style="10" customWidth="1"/>
    <col min="15107" max="15150" width="14.42578125" style="10" customWidth="1"/>
    <col min="15151" max="15359" width="9.140625" style="10"/>
    <col min="15360" max="15360" width="11.28515625" style="10" customWidth="1"/>
    <col min="15361" max="15361" width="18" style="10" customWidth="1"/>
    <col min="15362" max="15362" width="15.28515625" style="10" customWidth="1"/>
    <col min="15363" max="15406" width="14.42578125" style="10" customWidth="1"/>
    <col min="15407" max="15615" width="9.140625" style="10"/>
    <col min="15616" max="15616" width="11.28515625" style="10" customWidth="1"/>
    <col min="15617" max="15617" width="18" style="10" customWidth="1"/>
    <col min="15618" max="15618" width="15.28515625" style="10" customWidth="1"/>
    <col min="15619" max="15662" width="14.42578125" style="10" customWidth="1"/>
    <col min="15663" max="15871" width="9.140625" style="10"/>
    <col min="15872" max="15872" width="11.28515625" style="10" customWidth="1"/>
    <col min="15873" max="15873" width="18" style="10" customWidth="1"/>
    <col min="15874" max="15874" width="15.28515625" style="10" customWidth="1"/>
    <col min="15875" max="15918" width="14.42578125" style="10" customWidth="1"/>
    <col min="15919" max="16127" width="9.140625" style="10"/>
    <col min="16128" max="16128" width="11.28515625" style="10" customWidth="1"/>
    <col min="16129" max="16129" width="18" style="10" customWidth="1"/>
    <col min="16130" max="16130" width="15.28515625" style="10" customWidth="1"/>
    <col min="16131" max="16174" width="14.42578125" style="10" customWidth="1"/>
    <col min="16175" max="16384" width="9.140625" style="10"/>
  </cols>
  <sheetData>
    <row r="1" spans="1:46" x14ac:dyDescent="0.2">
      <c r="A1" s="7"/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</row>
    <row r="2" spans="1:46" x14ac:dyDescent="0.2">
      <c r="A2" s="11" t="s">
        <v>86</v>
      </c>
      <c r="B2" s="11" t="s">
        <v>87</v>
      </c>
      <c r="C2" s="12" t="s">
        <v>84</v>
      </c>
      <c r="D2" s="12" t="s">
        <v>85</v>
      </c>
      <c r="E2" s="12" t="s">
        <v>88</v>
      </c>
      <c r="F2" s="12" t="s">
        <v>89</v>
      </c>
      <c r="G2" s="12" t="s">
        <v>90</v>
      </c>
      <c r="H2" s="12" t="s">
        <v>91</v>
      </c>
      <c r="I2" s="12" t="s">
        <v>92</v>
      </c>
      <c r="J2" s="12" t="s">
        <v>93</v>
      </c>
      <c r="K2" s="12" t="s">
        <v>94</v>
      </c>
      <c r="L2" s="12" t="s">
        <v>95</v>
      </c>
      <c r="M2" s="12" t="s">
        <v>96</v>
      </c>
      <c r="N2" s="12" t="s">
        <v>97</v>
      </c>
      <c r="O2" s="12" t="s">
        <v>98</v>
      </c>
      <c r="P2" s="12" t="s">
        <v>99</v>
      </c>
      <c r="Q2" s="12" t="s">
        <v>100</v>
      </c>
      <c r="R2" s="12" t="s">
        <v>101</v>
      </c>
      <c r="S2" s="12" t="s">
        <v>102</v>
      </c>
      <c r="T2" s="12" t="s">
        <v>103</v>
      </c>
      <c r="U2" s="12" t="s">
        <v>104</v>
      </c>
      <c r="V2" s="12" t="s">
        <v>105</v>
      </c>
      <c r="W2" s="12" t="s">
        <v>106</v>
      </c>
      <c r="X2" s="12" t="s">
        <v>107</v>
      </c>
      <c r="Y2" s="12" t="s">
        <v>108</v>
      </c>
      <c r="Z2" s="12" t="s">
        <v>109</v>
      </c>
      <c r="AA2" s="12" t="s">
        <v>110</v>
      </c>
      <c r="AB2" s="12" t="s">
        <v>111</v>
      </c>
      <c r="AC2" s="12" t="s">
        <v>112</v>
      </c>
      <c r="AD2" s="12" t="s">
        <v>113</v>
      </c>
      <c r="AE2" s="12" t="s">
        <v>114</v>
      </c>
      <c r="AF2" s="12" t="s">
        <v>115</v>
      </c>
      <c r="AG2" s="12" t="s">
        <v>116</v>
      </c>
      <c r="AH2" s="12" t="s">
        <v>117</v>
      </c>
      <c r="AI2" s="12" t="s">
        <v>118</v>
      </c>
      <c r="AJ2" s="12" t="s">
        <v>119</v>
      </c>
      <c r="AK2" s="12" t="s">
        <v>120</v>
      </c>
      <c r="AL2" s="12" t="s">
        <v>121</v>
      </c>
      <c r="AM2" s="12" t="s">
        <v>122</v>
      </c>
      <c r="AN2" s="12" t="s">
        <v>123</v>
      </c>
      <c r="AO2" s="12" t="s">
        <v>124</v>
      </c>
      <c r="AP2" s="12" t="s">
        <v>125</v>
      </c>
      <c r="AQ2" s="12" t="s">
        <v>126</v>
      </c>
      <c r="AR2" s="12" t="s">
        <v>127</v>
      </c>
      <c r="AS2" s="12" t="s">
        <v>128</v>
      </c>
      <c r="AT2" s="12" t="s">
        <v>129</v>
      </c>
    </row>
    <row r="3" spans="1:46" x14ac:dyDescent="0.2">
      <c r="B3" s="13" t="s">
        <v>130</v>
      </c>
      <c r="C3" s="13" t="s">
        <v>131</v>
      </c>
      <c r="D3" s="13" t="s">
        <v>132</v>
      </c>
      <c r="E3" s="13" t="s">
        <v>133</v>
      </c>
      <c r="F3" s="13" t="s">
        <v>134</v>
      </c>
      <c r="G3" s="13" t="s">
        <v>135</v>
      </c>
      <c r="H3" s="13" t="s">
        <v>136</v>
      </c>
      <c r="I3" s="13" t="s">
        <v>137</v>
      </c>
      <c r="J3" s="13" t="s">
        <v>138</v>
      </c>
      <c r="K3" s="13" t="s">
        <v>139</v>
      </c>
      <c r="L3" s="13" t="s">
        <v>140</v>
      </c>
      <c r="M3" s="13" t="s">
        <v>141</v>
      </c>
      <c r="N3" s="13" t="s">
        <v>142</v>
      </c>
      <c r="O3" s="13" t="s">
        <v>143</v>
      </c>
      <c r="P3" s="13" t="s">
        <v>144</v>
      </c>
      <c r="Q3" s="13" t="s">
        <v>145</v>
      </c>
      <c r="R3" s="13" t="s">
        <v>146</v>
      </c>
      <c r="S3" s="13" t="s">
        <v>147</v>
      </c>
      <c r="T3" s="13" t="s">
        <v>148</v>
      </c>
      <c r="U3" s="13" t="s">
        <v>149</v>
      </c>
      <c r="V3" s="13" t="s">
        <v>150</v>
      </c>
      <c r="W3" s="13" t="s">
        <v>151</v>
      </c>
      <c r="X3" s="13" t="s">
        <v>152</v>
      </c>
      <c r="Y3" s="13" t="s">
        <v>153</v>
      </c>
      <c r="Z3" s="13" t="s">
        <v>154</v>
      </c>
      <c r="AA3" s="13" t="s">
        <v>155</v>
      </c>
      <c r="AB3" s="13" t="s">
        <v>156</v>
      </c>
      <c r="AC3" s="13" t="s">
        <v>157</v>
      </c>
      <c r="AD3" s="13" t="s">
        <v>158</v>
      </c>
      <c r="AE3" s="13" t="s">
        <v>159</v>
      </c>
      <c r="AF3" s="13" t="s">
        <v>160</v>
      </c>
      <c r="AG3" s="13" t="s">
        <v>161</v>
      </c>
      <c r="AH3" s="13" t="s">
        <v>162</v>
      </c>
      <c r="AI3" s="13" t="s">
        <v>163</v>
      </c>
      <c r="AJ3" s="13" t="s">
        <v>164</v>
      </c>
      <c r="AK3" s="13" t="s">
        <v>165</v>
      </c>
      <c r="AL3" s="13" t="s">
        <v>166</v>
      </c>
      <c r="AM3" s="13" t="s">
        <v>167</v>
      </c>
      <c r="AN3" s="13" t="s">
        <v>168</v>
      </c>
      <c r="AO3" s="13" t="s">
        <v>169</v>
      </c>
      <c r="AP3" s="13" t="s">
        <v>170</v>
      </c>
      <c r="AQ3" s="13" t="s">
        <v>171</v>
      </c>
      <c r="AR3" s="13" t="s">
        <v>172</v>
      </c>
      <c r="AS3" s="13" t="s">
        <v>173</v>
      </c>
      <c r="AT3" s="13" t="s">
        <v>174</v>
      </c>
    </row>
    <row r="4" spans="1:46" x14ac:dyDescent="0.2">
      <c r="B4" s="14"/>
      <c r="C4" s="15" t="s">
        <v>175</v>
      </c>
      <c r="D4" s="15" t="s">
        <v>175</v>
      </c>
      <c r="E4" s="15" t="s">
        <v>175</v>
      </c>
      <c r="F4" s="15" t="s">
        <v>175</v>
      </c>
      <c r="G4" s="15" t="s">
        <v>175</v>
      </c>
      <c r="H4" s="15" t="s">
        <v>175</v>
      </c>
      <c r="I4" s="15" t="s">
        <v>175</v>
      </c>
      <c r="J4" s="15" t="s">
        <v>175</v>
      </c>
      <c r="K4" s="15" t="s">
        <v>175</v>
      </c>
      <c r="L4" s="15" t="s">
        <v>175</v>
      </c>
      <c r="M4" s="15" t="s">
        <v>175</v>
      </c>
      <c r="N4" s="15" t="s">
        <v>175</v>
      </c>
      <c r="O4" s="15" t="s">
        <v>175</v>
      </c>
      <c r="P4" s="15" t="s">
        <v>175</v>
      </c>
      <c r="Q4" s="15" t="s">
        <v>175</v>
      </c>
      <c r="R4" s="15" t="s">
        <v>175</v>
      </c>
      <c r="S4" s="15" t="s">
        <v>175</v>
      </c>
      <c r="T4" s="15" t="s">
        <v>175</v>
      </c>
      <c r="U4" s="15" t="s">
        <v>175</v>
      </c>
      <c r="V4" s="15" t="s">
        <v>175</v>
      </c>
      <c r="W4" s="15" t="s">
        <v>175</v>
      </c>
      <c r="X4" s="15" t="s">
        <v>175</v>
      </c>
      <c r="Y4" s="15" t="s">
        <v>175</v>
      </c>
      <c r="Z4" s="15" t="s">
        <v>175</v>
      </c>
      <c r="AA4" s="15" t="s">
        <v>175</v>
      </c>
      <c r="AB4" s="15" t="s">
        <v>175</v>
      </c>
      <c r="AC4" s="15" t="s">
        <v>175</v>
      </c>
      <c r="AD4" s="15" t="s">
        <v>175</v>
      </c>
      <c r="AE4" s="15" t="s">
        <v>175</v>
      </c>
      <c r="AF4" s="15" t="s">
        <v>175</v>
      </c>
      <c r="AG4" s="15" t="s">
        <v>175</v>
      </c>
      <c r="AH4" s="15" t="s">
        <v>175</v>
      </c>
      <c r="AI4" s="15" t="s">
        <v>175</v>
      </c>
      <c r="AJ4" s="15" t="s">
        <v>175</v>
      </c>
      <c r="AK4" s="15" t="s">
        <v>175</v>
      </c>
      <c r="AL4" s="15" t="s">
        <v>175</v>
      </c>
      <c r="AM4" s="15" t="s">
        <v>175</v>
      </c>
      <c r="AN4" s="15" t="s">
        <v>175</v>
      </c>
      <c r="AO4" s="15" t="s">
        <v>175</v>
      </c>
      <c r="AP4" s="15" t="s">
        <v>175</v>
      </c>
      <c r="AQ4" s="15" t="s">
        <v>175</v>
      </c>
      <c r="AR4" s="15" t="s">
        <v>175</v>
      </c>
      <c r="AS4" s="15" t="s">
        <v>175</v>
      </c>
      <c r="AT4" s="15" t="s">
        <v>175</v>
      </c>
    </row>
    <row r="5" spans="1:46" x14ac:dyDescent="0.2">
      <c r="A5" s="11" t="s">
        <v>4</v>
      </c>
      <c r="B5" s="11" t="s">
        <v>176</v>
      </c>
      <c r="C5" s="15" t="s">
        <v>177</v>
      </c>
      <c r="D5" s="15" t="s">
        <v>177</v>
      </c>
      <c r="E5" s="15" t="s">
        <v>177</v>
      </c>
      <c r="F5" s="15" t="s">
        <v>177</v>
      </c>
      <c r="G5" s="15" t="s">
        <v>177</v>
      </c>
      <c r="H5" s="15" t="s">
        <v>177</v>
      </c>
      <c r="I5" s="15" t="s">
        <v>177</v>
      </c>
      <c r="J5" s="15" t="s">
        <v>177</v>
      </c>
      <c r="K5" s="15" t="s">
        <v>177</v>
      </c>
      <c r="L5" s="15" t="s">
        <v>177</v>
      </c>
      <c r="M5" s="15" t="s">
        <v>177</v>
      </c>
      <c r="N5" s="15" t="s">
        <v>177</v>
      </c>
      <c r="O5" s="15" t="s">
        <v>177</v>
      </c>
      <c r="P5" s="15" t="s">
        <v>177</v>
      </c>
      <c r="Q5" s="15" t="s">
        <v>177</v>
      </c>
      <c r="R5" s="15" t="s">
        <v>177</v>
      </c>
      <c r="S5" s="15" t="s">
        <v>177</v>
      </c>
      <c r="T5" s="15" t="s">
        <v>177</v>
      </c>
      <c r="U5" s="15" t="s">
        <v>177</v>
      </c>
      <c r="V5" s="15" t="s">
        <v>177</v>
      </c>
      <c r="W5" s="15" t="s">
        <v>177</v>
      </c>
      <c r="X5" s="15" t="s">
        <v>177</v>
      </c>
      <c r="Y5" s="15" t="s">
        <v>177</v>
      </c>
      <c r="Z5" s="15" t="s">
        <v>177</v>
      </c>
      <c r="AA5" s="15" t="s">
        <v>177</v>
      </c>
      <c r="AB5" s="15" t="s">
        <v>177</v>
      </c>
      <c r="AC5" s="15" t="s">
        <v>177</v>
      </c>
      <c r="AD5" s="15" t="s">
        <v>177</v>
      </c>
      <c r="AE5" s="15" t="s">
        <v>177</v>
      </c>
      <c r="AF5" s="15" t="s">
        <v>177</v>
      </c>
      <c r="AG5" s="15" t="s">
        <v>177</v>
      </c>
      <c r="AH5" s="15" t="s">
        <v>177</v>
      </c>
      <c r="AI5" s="15" t="s">
        <v>177</v>
      </c>
      <c r="AJ5" s="15" t="s">
        <v>177</v>
      </c>
      <c r="AK5" s="15" t="s">
        <v>177</v>
      </c>
      <c r="AL5" s="15" t="s">
        <v>177</v>
      </c>
      <c r="AM5" s="15" t="s">
        <v>177</v>
      </c>
      <c r="AN5" s="15" t="s">
        <v>177</v>
      </c>
      <c r="AO5" s="15" t="s">
        <v>177</v>
      </c>
      <c r="AP5" s="15" t="s">
        <v>177</v>
      </c>
      <c r="AQ5" s="15" t="s">
        <v>177</v>
      </c>
      <c r="AR5" s="15" t="s">
        <v>177</v>
      </c>
      <c r="AS5" s="15" t="s">
        <v>177</v>
      </c>
      <c r="AT5" s="15" t="s">
        <v>177</v>
      </c>
    </row>
    <row r="6" spans="1:46" x14ac:dyDescent="0.2">
      <c r="A6" s="13" t="s">
        <v>57</v>
      </c>
      <c r="B6" s="13" t="s">
        <v>35</v>
      </c>
      <c r="C6" s="12">
        <v>182.12252632570301</v>
      </c>
      <c r="D6" s="12">
        <v>71.525353261621504</v>
      </c>
      <c r="E6" s="12" t="s">
        <v>178</v>
      </c>
      <c r="F6" s="12">
        <v>9.9935119149505205</v>
      </c>
      <c r="G6" s="12">
        <v>13.805047168092001</v>
      </c>
      <c r="H6" s="12">
        <v>4.4244089217696096</v>
      </c>
      <c r="I6" s="12">
        <v>33.448262733015603</v>
      </c>
      <c r="J6" s="12" t="s">
        <v>178</v>
      </c>
      <c r="K6" s="12">
        <v>71.341262700563306</v>
      </c>
      <c r="L6" s="12" t="s">
        <v>178</v>
      </c>
      <c r="M6" s="12">
        <v>40.614816645111198</v>
      </c>
      <c r="N6" s="12" t="s">
        <v>178</v>
      </c>
      <c r="O6" s="12">
        <v>80.879155533252302</v>
      </c>
      <c r="P6" s="12">
        <v>387.29486175602199</v>
      </c>
      <c r="Q6" s="12">
        <v>7.0464580496716804</v>
      </c>
      <c r="R6" s="12">
        <v>197.99324812033899</v>
      </c>
      <c r="S6" s="12">
        <v>6.60197045207443</v>
      </c>
      <c r="T6" s="12">
        <v>1.29599006119325</v>
      </c>
      <c r="U6" s="12">
        <v>26.489708317999799</v>
      </c>
      <c r="V6" s="12">
        <v>147.425394543869</v>
      </c>
      <c r="W6" s="12">
        <v>2.8962309696094399</v>
      </c>
      <c r="X6" s="12">
        <v>92.878457701708697</v>
      </c>
      <c r="Y6" s="12">
        <v>333.64471626950001</v>
      </c>
      <c r="Z6" s="12">
        <v>0.117722231524084</v>
      </c>
      <c r="AA6" s="12">
        <v>0.48675051963744298</v>
      </c>
      <c r="AB6" s="12">
        <v>0.87109241228871703</v>
      </c>
      <c r="AC6" s="12">
        <v>161.41823380729599</v>
      </c>
      <c r="AD6" s="12">
        <v>0.41217186946681</v>
      </c>
      <c r="AE6" s="12">
        <v>0.84758498314323705</v>
      </c>
      <c r="AF6" s="12">
        <v>23.317251999672798</v>
      </c>
      <c r="AG6" s="12">
        <v>40.424085534669302</v>
      </c>
      <c r="AH6" s="12">
        <v>-1.3738414127749E-2</v>
      </c>
      <c r="AI6" s="12">
        <v>9.6919227067516003E-2</v>
      </c>
      <c r="AJ6" s="12">
        <v>123.521923282515</v>
      </c>
      <c r="AK6" s="12">
        <v>4.8952739100217304</v>
      </c>
      <c r="AL6" s="12">
        <v>55.982082034297498</v>
      </c>
      <c r="AM6" s="12">
        <v>14.4141604667679</v>
      </c>
      <c r="AN6" s="12">
        <v>180.37826194382899</v>
      </c>
      <c r="AO6" s="12">
        <v>45.339910604659103</v>
      </c>
      <c r="AP6" s="12">
        <v>1.12609632706828</v>
      </c>
      <c r="AQ6" s="12" t="s">
        <v>178</v>
      </c>
      <c r="AR6" s="12">
        <v>91.754584904463201</v>
      </c>
      <c r="AS6" s="12">
        <v>38.219610964963998</v>
      </c>
      <c r="AT6" s="12">
        <v>36.803497013180603</v>
      </c>
    </row>
    <row r="7" spans="1:46" x14ac:dyDescent="0.2">
      <c r="A7" s="13" t="s">
        <v>58</v>
      </c>
      <c r="B7" s="13" t="s">
        <v>36</v>
      </c>
      <c r="C7" s="12">
        <v>146.444609925788</v>
      </c>
      <c r="D7" s="12">
        <v>73.342672169588397</v>
      </c>
      <c r="E7" s="12" t="s">
        <v>178</v>
      </c>
      <c r="F7" s="12">
        <v>7.0961011670997403</v>
      </c>
      <c r="G7" s="12">
        <v>16.2558715233376</v>
      </c>
      <c r="H7" s="12">
        <v>3.6375899388157098</v>
      </c>
      <c r="I7" s="12">
        <v>29.2630828129404</v>
      </c>
      <c r="J7" s="12">
        <v>0.253781312301808</v>
      </c>
      <c r="K7" s="12">
        <v>66.769511697134902</v>
      </c>
      <c r="L7" s="12" t="s">
        <v>178</v>
      </c>
      <c r="M7" s="12">
        <v>47.483470422419501</v>
      </c>
      <c r="N7" s="12">
        <v>0.93450355061905799</v>
      </c>
      <c r="O7" s="12">
        <v>63.3902388946521</v>
      </c>
      <c r="P7" s="12">
        <v>359.04236813211998</v>
      </c>
      <c r="Q7" s="12">
        <v>8.08492966423802</v>
      </c>
      <c r="R7" s="12">
        <v>106.64351745254901</v>
      </c>
      <c r="S7" s="12">
        <v>7.1133112817480804</v>
      </c>
      <c r="T7" s="12">
        <v>1.08922955858056</v>
      </c>
      <c r="U7" s="12">
        <v>28.373944419821999</v>
      </c>
      <c r="V7" s="12">
        <v>115.059032681644</v>
      </c>
      <c r="W7" s="12">
        <v>2.8526281922983499</v>
      </c>
      <c r="X7" s="12">
        <v>75.579204176989094</v>
      </c>
      <c r="Y7" s="12">
        <v>230.25694912440301</v>
      </c>
      <c r="Z7" s="12">
        <v>0.11920438623565401</v>
      </c>
      <c r="AA7" s="12">
        <v>1.3610589186072899</v>
      </c>
      <c r="AB7" s="12">
        <v>2.0703927931178301</v>
      </c>
      <c r="AC7" s="12">
        <v>136.67915503184901</v>
      </c>
      <c r="AD7" s="12">
        <v>0.40022673477435999</v>
      </c>
      <c r="AE7" s="12">
        <v>0.74131530792004097</v>
      </c>
      <c r="AF7" s="12">
        <v>34.214055182257503</v>
      </c>
      <c r="AG7" s="12">
        <v>43.5798926545732</v>
      </c>
      <c r="AH7" s="12">
        <v>0.100515144124826</v>
      </c>
      <c r="AI7" s="12">
        <v>9.4620736019784005E-2</v>
      </c>
      <c r="AJ7" s="12">
        <v>124.79968488375199</v>
      </c>
      <c r="AK7" s="12">
        <v>2.6750107597962902</v>
      </c>
      <c r="AL7" s="12">
        <v>58.216843195213002</v>
      </c>
      <c r="AM7" s="12">
        <v>14.7729821194562</v>
      </c>
      <c r="AN7" s="12">
        <v>349.17743017734199</v>
      </c>
      <c r="AO7" s="12">
        <v>165.856838031189</v>
      </c>
      <c r="AP7" s="12">
        <v>1.5799286262866299</v>
      </c>
      <c r="AQ7" s="12" t="s">
        <v>178</v>
      </c>
      <c r="AR7" s="12">
        <v>294.22998684696802</v>
      </c>
      <c r="AS7" s="12">
        <v>45.905942307859398</v>
      </c>
      <c r="AT7" s="12">
        <v>26.0443029609288</v>
      </c>
    </row>
    <row r="8" spans="1:46" x14ac:dyDescent="0.2">
      <c r="A8" s="13" t="s">
        <v>59</v>
      </c>
      <c r="B8" s="13" t="s">
        <v>38</v>
      </c>
      <c r="C8" s="12">
        <v>250.780993222652</v>
      </c>
      <c r="D8" s="12">
        <v>100.473909358273</v>
      </c>
      <c r="E8" s="12" t="s">
        <v>178</v>
      </c>
      <c r="F8" s="12">
        <v>7.2792687188005996</v>
      </c>
      <c r="G8" s="12">
        <v>15.1731621509454</v>
      </c>
      <c r="H8" s="12">
        <v>6.1626465917076301</v>
      </c>
      <c r="I8" s="12">
        <v>44.3889366075963</v>
      </c>
      <c r="J8" s="12">
        <v>0.25713859048996002</v>
      </c>
      <c r="K8" s="12">
        <v>122.426951958324</v>
      </c>
      <c r="L8" s="12">
        <v>0.50379222474744501</v>
      </c>
      <c r="M8" s="12">
        <v>38.007482238637898</v>
      </c>
      <c r="N8" s="12" t="s">
        <v>178</v>
      </c>
      <c r="O8" s="12">
        <v>93.2926654681022</v>
      </c>
      <c r="P8" s="12">
        <v>254.09144696915499</v>
      </c>
      <c r="Q8" s="12">
        <v>18.1454135474373</v>
      </c>
      <c r="R8" s="12">
        <v>172.75402774161799</v>
      </c>
      <c r="S8" s="12">
        <v>10.0992732986506</v>
      </c>
      <c r="T8" s="12">
        <v>1.5331248182558701</v>
      </c>
      <c r="U8" s="12">
        <v>23.988986222582898</v>
      </c>
      <c r="V8" s="12">
        <v>241.79751078921299</v>
      </c>
      <c r="W8" s="12">
        <v>2.43769672117537</v>
      </c>
      <c r="X8" s="12">
        <v>109.451619898899</v>
      </c>
      <c r="Y8" s="12">
        <v>315.55226346990997</v>
      </c>
      <c r="Z8" s="12">
        <v>0.13657121914092199</v>
      </c>
      <c r="AA8" s="12">
        <v>1.2351653280905099</v>
      </c>
      <c r="AB8" s="12">
        <v>1.3307441022069799</v>
      </c>
      <c r="AC8" s="12">
        <v>163.39474337449701</v>
      </c>
      <c r="AD8" s="12">
        <v>0.37345442632301201</v>
      </c>
      <c r="AE8" s="12">
        <v>0.86144306625135003</v>
      </c>
      <c r="AF8" s="12">
        <v>23.737730614944098</v>
      </c>
      <c r="AG8" s="12">
        <v>50.444120509552498</v>
      </c>
      <c r="AH8" s="12">
        <v>7.6045036865865001E-2</v>
      </c>
      <c r="AI8" s="12">
        <v>9.6117791077015999E-2</v>
      </c>
      <c r="AJ8" s="12">
        <v>183.980577836138</v>
      </c>
      <c r="AK8" s="12">
        <v>3.497112132636</v>
      </c>
      <c r="AL8" s="12">
        <v>64.375261833145899</v>
      </c>
      <c r="AM8" s="12">
        <v>20.689171423281799</v>
      </c>
      <c r="AN8" s="12">
        <v>266.70074366031298</v>
      </c>
      <c r="AO8" s="12">
        <v>76.923577760250396</v>
      </c>
      <c r="AP8" s="12">
        <v>1.2836654074229601</v>
      </c>
      <c r="AQ8" s="12" t="s">
        <v>178</v>
      </c>
      <c r="AR8" s="12">
        <v>149.589421009289</v>
      </c>
      <c r="AS8" s="12">
        <v>50.465686512241803</v>
      </c>
      <c r="AT8" s="12">
        <v>39.825612537093697</v>
      </c>
    </row>
    <row r="9" spans="1:46" x14ac:dyDescent="0.2">
      <c r="A9" s="13" t="s">
        <v>60</v>
      </c>
      <c r="B9" s="13" t="s">
        <v>40</v>
      </c>
      <c r="C9" s="12">
        <v>155.53806210804601</v>
      </c>
      <c r="D9" s="12">
        <v>59.819866858222603</v>
      </c>
      <c r="E9" s="12" t="s">
        <v>178</v>
      </c>
      <c r="F9" s="12">
        <v>9.7787704190173592</v>
      </c>
      <c r="G9" s="12">
        <v>2.9949386770375401</v>
      </c>
      <c r="H9" s="12">
        <v>2.2457784252685302</v>
      </c>
      <c r="I9" s="12">
        <v>26.368301164632602</v>
      </c>
      <c r="J9" s="12">
        <v>0.25233240082580199</v>
      </c>
      <c r="K9" s="12">
        <v>71.874759910284993</v>
      </c>
      <c r="L9" s="12">
        <v>0.49229943171759799</v>
      </c>
      <c r="M9" s="12">
        <v>30.2943417378312</v>
      </c>
      <c r="N9" s="12" t="s">
        <v>178</v>
      </c>
      <c r="O9" s="12">
        <v>103.97870597242201</v>
      </c>
      <c r="P9" s="12">
        <v>319.37167161225199</v>
      </c>
      <c r="Q9" s="12">
        <v>6.6675214693707598</v>
      </c>
      <c r="R9" s="12">
        <v>182.35627662721399</v>
      </c>
      <c r="S9" s="12">
        <v>6.69265877004778</v>
      </c>
      <c r="T9" s="12">
        <v>0.693520437102359</v>
      </c>
      <c r="U9" s="12">
        <v>20.287374391586599</v>
      </c>
      <c r="V9" s="12">
        <v>101.68545264989</v>
      </c>
      <c r="W9" s="12">
        <v>2.1101926352211802</v>
      </c>
      <c r="X9" s="12">
        <v>93.559221536000194</v>
      </c>
      <c r="Y9" s="12">
        <v>208.258644457153</v>
      </c>
      <c r="Z9" s="12">
        <v>0.147877070469835</v>
      </c>
      <c r="AA9" s="12">
        <v>0.56026666685008197</v>
      </c>
      <c r="AB9" s="12">
        <v>1.2019052358111</v>
      </c>
      <c r="AC9" s="12">
        <v>166.56283968033301</v>
      </c>
      <c r="AD9" s="12">
        <v>0.40611015715786303</v>
      </c>
      <c r="AE9" s="12">
        <v>0.77455442125253504</v>
      </c>
      <c r="AF9" s="12">
        <v>28.2367932866069</v>
      </c>
      <c r="AG9" s="12">
        <v>46.989685251141204</v>
      </c>
      <c r="AH9" s="12">
        <v>-3.6001383920094998E-2</v>
      </c>
      <c r="AI9" s="12">
        <v>9.7886785663164999E-2</v>
      </c>
      <c r="AJ9" s="12">
        <v>138.14195490617999</v>
      </c>
      <c r="AK9" s="12">
        <v>2.2843322214965598</v>
      </c>
      <c r="AL9" s="12">
        <v>43.392871341402603</v>
      </c>
      <c r="AM9" s="12">
        <v>10.663096801285599</v>
      </c>
      <c r="AN9" s="12">
        <v>168.47619316495101</v>
      </c>
      <c r="AO9" s="12">
        <v>57.970333481770297</v>
      </c>
      <c r="AP9" s="12">
        <v>1.0334526721739301</v>
      </c>
      <c r="AQ9" s="12" t="s">
        <v>178</v>
      </c>
      <c r="AR9" s="12">
        <v>97.635953402761203</v>
      </c>
      <c r="AS9" s="12">
        <v>37.035093702054397</v>
      </c>
      <c r="AT9" s="12">
        <v>20.333276992890301</v>
      </c>
    </row>
    <row r="10" spans="1:46" x14ac:dyDescent="0.2">
      <c r="A10" s="13" t="s">
        <v>61</v>
      </c>
      <c r="B10" s="13" t="s">
        <v>41</v>
      </c>
      <c r="C10" s="12">
        <v>114.05285588622399</v>
      </c>
      <c r="D10" s="12">
        <v>61.1449440047436</v>
      </c>
      <c r="E10" s="12">
        <v>1.5303234649983499</v>
      </c>
      <c r="F10" s="12">
        <v>5.2129143831294398</v>
      </c>
      <c r="G10" s="12">
        <v>2.94124419139338</v>
      </c>
      <c r="H10" s="12">
        <v>2.0451203973662699</v>
      </c>
      <c r="I10" s="12">
        <v>19.558519488751699</v>
      </c>
      <c r="J10" s="12" t="s">
        <v>178</v>
      </c>
      <c r="K10" s="12">
        <v>55.736584479356502</v>
      </c>
      <c r="L10" s="12" t="s">
        <v>178</v>
      </c>
      <c r="M10" s="12">
        <v>29.2056592440901</v>
      </c>
      <c r="N10" s="12" t="s">
        <v>178</v>
      </c>
      <c r="O10" s="12">
        <v>68.938457772422495</v>
      </c>
      <c r="P10" s="12">
        <v>241.528409216977</v>
      </c>
      <c r="Q10" s="12">
        <v>5.5882875658400497</v>
      </c>
      <c r="R10" s="12">
        <v>100.80796626477</v>
      </c>
      <c r="S10" s="12">
        <v>5.4794426743095297</v>
      </c>
      <c r="T10" s="12">
        <v>0.79072187014129502</v>
      </c>
      <c r="U10" s="12">
        <v>20.471719594497301</v>
      </c>
      <c r="V10" s="12">
        <v>78.192130960027299</v>
      </c>
      <c r="W10" s="12">
        <v>1.64734314555422</v>
      </c>
      <c r="X10" s="12">
        <v>70.304154763362206</v>
      </c>
      <c r="Y10" s="12">
        <v>144.99773667564099</v>
      </c>
      <c r="Z10" s="12">
        <v>9.5502759362637996E-2</v>
      </c>
      <c r="AA10" s="12">
        <v>0.95273392868423801</v>
      </c>
      <c r="AB10" s="12">
        <v>1.49048061096099</v>
      </c>
      <c r="AC10" s="12">
        <v>131.775207948553</v>
      </c>
      <c r="AD10" s="12">
        <v>0.39504353758886002</v>
      </c>
      <c r="AE10" s="12">
        <v>0.64965118340070505</v>
      </c>
      <c r="AF10" s="12">
        <v>29.9100497314443</v>
      </c>
      <c r="AG10" s="12">
        <v>48.684858079442598</v>
      </c>
      <c r="AH10" s="12">
        <v>6.4669605023403007E-2</v>
      </c>
      <c r="AI10" s="12">
        <v>9.6058986380372996E-2</v>
      </c>
      <c r="AJ10" s="12">
        <v>127.403995086484</v>
      </c>
      <c r="AK10" s="12">
        <v>1.5421126998955299</v>
      </c>
      <c r="AL10" s="12">
        <v>51.781832166204197</v>
      </c>
      <c r="AM10" s="12">
        <v>9.1648336218356903</v>
      </c>
      <c r="AN10" s="12">
        <v>295.00342302477497</v>
      </c>
      <c r="AO10" s="12">
        <v>124.24791091171799</v>
      </c>
      <c r="AP10" s="12">
        <v>0.92714602708718197</v>
      </c>
      <c r="AQ10" s="12" t="s">
        <v>178</v>
      </c>
      <c r="AR10" s="12">
        <v>225.70282437068801</v>
      </c>
      <c r="AS10" s="12">
        <v>42.165250092971597</v>
      </c>
      <c r="AT10" s="12">
        <v>26.7327096509893</v>
      </c>
    </row>
    <row r="11" spans="1:46" x14ac:dyDescent="0.2">
      <c r="A11" s="13" t="s">
        <v>62</v>
      </c>
      <c r="B11" s="13" t="s">
        <v>43</v>
      </c>
      <c r="C11" s="12">
        <v>33.9191388491043</v>
      </c>
      <c r="D11" s="12">
        <v>78.017070355026604</v>
      </c>
      <c r="E11" s="12" t="s">
        <v>178</v>
      </c>
      <c r="F11" s="12">
        <v>6.5317734136048999</v>
      </c>
      <c r="G11" s="12">
        <v>27.350433598564301</v>
      </c>
      <c r="H11" s="12">
        <v>3.8523924128365001</v>
      </c>
      <c r="I11" s="12">
        <v>39.058957398294297</v>
      </c>
      <c r="J11" s="12">
        <v>0.84040047745365898</v>
      </c>
      <c r="K11" s="12">
        <v>82.782127861626094</v>
      </c>
      <c r="L11" s="12" t="s">
        <v>178</v>
      </c>
      <c r="M11" s="12">
        <v>42.541475903251303</v>
      </c>
      <c r="N11" s="12" t="s">
        <v>178</v>
      </c>
      <c r="O11" s="12">
        <v>113.67960868445699</v>
      </c>
      <c r="P11" s="12">
        <v>585.64680401264502</v>
      </c>
      <c r="Q11" s="12">
        <v>6.6539674391107502</v>
      </c>
      <c r="R11" s="12">
        <v>343.67070079142798</v>
      </c>
      <c r="S11" s="12">
        <v>1.8190788380067999</v>
      </c>
      <c r="T11" s="12">
        <v>0.97655912706988401</v>
      </c>
      <c r="U11" s="12">
        <v>20.915471665900998</v>
      </c>
      <c r="V11" s="12">
        <v>23.689840264756299</v>
      </c>
      <c r="W11" s="12">
        <v>3.0065007639815402</v>
      </c>
      <c r="X11" s="12">
        <v>145.373757957268</v>
      </c>
      <c r="Y11" s="12">
        <v>204.994979365712</v>
      </c>
      <c r="Z11" s="12">
        <v>0.13756835042815699</v>
      </c>
      <c r="AA11" s="12">
        <v>0.81341184533026101</v>
      </c>
      <c r="AB11" s="12">
        <v>2.9537285759676699</v>
      </c>
      <c r="AC11" s="12">
        <v>162.445773240031</v>
      </c>
      <c r="AD11" s="12">
        <v>0.37202738725333401</v>
      </c>
      <c r="AE11" s="12">
        <v>0.76466790668701101</v>
      </c>
      <c r="AF11" s="12">
        <v>28.934836674871399</v>
      </c>
      <c r="AG11" s="12">
        <v>28.7509156181466</v>
      </c>
      <c r="AH11" s="12">
        <v>2.9559276020105E-2</v>
      </c>
      <c r="AI11" s="12">
        <v>9.3963167543964998E-2</v>
      </c>
      <c r="AJ11" s="12">
        <v>130.57640828602399</v>
      </c>
      <c r="AK11" s="12">
        <v>35.120286803303102</v>
      </c>
      <c r="AL11" s="12">
        <v>34.607192029241197</v>
      </c>
      <c r="AM11" s="12">
        <v>13.3524445531514</v>
      </c>
      <c r="AN11" s="12">
        <v>163.91760315748701</v>
      </c>
      <c r="AO11" s="12">
        <v>39.665622281903403</v>
      </c>
      <c r="AP11" s="12">
        <v>0.67872264101060797</v>
      </c>
      <c r="AQ11" s="12" t="s">
        <v>178</v>
      </c>
      <c r="AR11" s="12">
        <v>82.972791766412001</v>
      </c>
      <c r="AS11" s="12">
        <v>38.988244354758699</v>
      </c>
      <c r="AT11" s="12">
        <v>23.012269206613698</v>
      </c>
    </row>
    <row r="12" spans="1:46" x14ac:dyDescent="0.2">
      <c r="A12" s="13" t="s">
        <v>63</v>
      </c>
      <c r="B12" s="13" t="s">
        <v>45</v>
      </c>
      <c r="C12" s="12">
        <v>128.04562162917401</v>
      </c>
      <c r="D12" s="12">
        <v>61.970849537260598</v>
      </c>
      <c r="E12" s="12" t="s">
        <v>178</v>
      </c>
      <c r="F12" s="12">
        <v>5.5567067659232601</v>
      </c>
      <c r="G12" s="12">
        <v>34.286803724900103</v>
      </c>
      <c r="H12" s="12">
        <v>6.4869785181304698</v>
      </c>
      <c r="I12" s="12">
        <v>31.0955089057117</v>
      </c>
      <c r="J12" s="12">
        <v>0.25237244316067098</v>
      </c>
      <c r="K12" s="12">
        <v>48.523969719966097</v>
      </c>
      <c r="L12" s="12" t="s">
        <v>178</v>
      </c>
      <c r="M12" s="12">
        <v>27.875860229643401</v>
      </c>
      <c r="N12" s="12" t="s">
        <v>178</v>
      </c>
      <c r="O12" s="12">
        <v>51.965049393610599</v>
      </c>
      <c r="P12" s="12">
        <v>196.74668026748401</v>
      </c>
      <c r="Q12" s="12">
        <v>5.1174502042415302</v>
      </c>
      <c r="R12" s="12">
        <v>153.60453964452299</v>
      </c>
      <c r="S12" s="12">
        <v>7.6178915859075103</v>
      </c>
      <c r="T12" s="12">
        <v>0.58268787790575305</v>
      </c>
      <c r="U12" s="12">
        <v>18.5893402785597</v>
      </c>
      <c r="V12" s="12">
        <v>108.19020778296201</v>
      </c>
      <c r="W12" s="12">
        <v>2.3512358388104202</v>
      </c>
      <c r="X12" s="12">
        <v>91.026732927610894</v>
      </c>
      <c r="Y12" s="12">
        <v>138.071853167342</v>
      </c>
      <c r="Z12" s="12">
        <v>9.8744292328017E-2</v>
      </c>
      <c r="AA12" s="12">
        <v>0.52167695019128002</v>
      </c>
      <c r="AB12" s="12">
        <v>1.7563851042592999</v>
      </c>
      <c r="AC12" s="12">
        <v>103.02249441703</v>
      </c>
      <c r="AD12" s="12">
        <v>0.38151709963292801</v>
      </c>
      <c r="AE12" s="12">
        <v>0.72867441273260902</v>
      </c>
      <c r="AF12" s="12">
        <v>17.854230971678099</v>
      </c>
      <c r="AG12" s="12">
        <v>26.5150269138299</v>
      </c>
      <c r="AH12" s="12">
        <v>-1.0379419607518999E-2</v>
      </c>
      <c r="AI12" s="12" t="s">
        <v>178</v>
      </c>
      <c r="AJ12" s="12">
        <v>118.341258537909</v>
      </c>
      <c r="AK12" s="12">
        <v>2.55719168567009</v>
      </c>
      <c r="AL12" s="12">
        <v>24.671678723244501</v>
      </c>
      <c r="AM12" s="12">
        <v>10.839320570637501</v>
      </c>
      <c r="AN12" s="12">
        <v>125.550651401384</v>
      </c>
      <c r="AO12" s="12">
        <v>44.581845520675401</v>
      </c>
      <c r="AP12" s="12">
        <v>0.71289530173426796</v>
      </c>
      <c r="AQ12" s="12" t="s">
        <v>178</v>
      </c>
      <c r="AR12" s="12">
        <v>66.002039742054706</v>
      </c>
      <c r="AS12" s="12">
        <v>33.151697855595302</v>
      </c>
      <c r="AT12" s="12">
        <v>30.152265878895399</v>
      </c>
    </row>
    <row r="13" spans="1:46" x14ac:dyDescent="0.2">
      <c r="A13" s="13" t="s">
        <v>64</v>
      </c>
      <c r="B13" s="13" t="s">
        <v>46</v>
      </c>
      <c r="C13" s="12">
        <v>126.44220250805699</v>
      </c>
      <c r="D13" s="12">
        <v>75.200702254658097</v>
      </c>
      <c r="E13" s="12" t="s">
        <v>178</v>
      </c>
      <c r="F13" s="12">
        <v>5.6610177047918198</v>
      </c>
      <c r="G13" s="12">
        <v>29.7760753246382</v>
      </c>
      <c r="H13" s="12">
        <v>6.0843638735839498</v>
      </c>
      <c r="I13" s="12">
        <v>41.0215259720188</v>
      </c>
      <c r="J13" s="12">
        <v>0.252593354745549</v>
      </c>
      <c r="K13" s="12">
        <v>114.324053945223</v>
      </c>
      <c r="L13" s="12" t="s">
        <v>178</v>
      </c>
      <c r="M13" s="12">
        <v>41.149295141867199</v>
      </c>
      <c r="N13" s="12" t="s">
        <v>178</v>
      </c>
      <c r="O13" s="12">
        <v>86.046652112509506</v>
      </c>
      <c r="P13" s="12">
        <v>215.480311726655</v>
      </c>
      <c r="Q13" s="12">
        <v>6.9523445633120096</v>
      </c>
      <c r="R13" s="12">
        <v>170.58483688228301</v>
      </c>
      <c r="S13" s="12">
        <v>10.217168305586201</v>
      </c>
      <c r="T13" s="12">
        <v>0.76751978944476096</v>
      </c>
      <c r="U13" s="12">
        <v>21.238528874126398</v>
      </c>
      <c r="V13" s="12">
        <v>106.37519641714999</v>
      </c>
      <c r="W13" s="12">
        <v>2.2195131815312701</v>
      </c>
      <c r="X13" s="12">
        <v>118.29615734920699</v>
      </c>
      <c r="Y13" s="12">
        <v>238.53154282428301</v>
      </c>
      <c r="Z13" s="12">
        <v>0.111921316278959</v>
      </c>
      <c r="AA13" s="12">
        <v>0.79204484806070796</v>
      </c>
      <c r="AB13" s="12">
        <v>1.6732272145876801</v>
      </c>
      <c r="AC13" s="12">
        <v>154.17441292503901</v>
      </c>
      <c r="AD13" s="12">
        <v>0.37845124962077598</v>
      </c>
      <c r="AE13" s="12">
        <v>0.72948621241283296</v>
      </c>
      <c r="AF13" s="12">
        <v>32.291339315420203</v>
      </c>
      <c r="AG13" s="12">
        <v>38.981509934785201</v>
      </c>
      <c r="AH13" s="12">
        <v>-5.1691934924864999E-2</v>
      </c>
      <c r="AI13" s="12" t="s">
        <v>178</v>
      </c>
      <c r="AJ13" s="12">
        <v>158.602507580706</v>
      </c>
      <c r="AK13" s="12">
        <v>2.37684451101399</v>
      </c>
      <c r="AL13" s="12">
        <v>43.735599093532201</v>
      </c>
      <c r="AM13" s="12">
        <v>16.440568674378898</v>
      </c>
      <c r="AN13" s="12">
        <v>211.683353939749</v>
      </c>
      <c r="AO13" s="12">
        <v>82.731756779350505</v>
      </c>
      <c r="AP13" s="12">
        <v>0.77925316885910301</v>
      </c>
      <c r="AQ13" s="12" t="s">
        <v>178</v>
      </c>
      <c r="AR13" s="12">
        <v>150.06005706362501</v>
      </c>
      <c r="AS13" s="12">
        <v>44.209069161895997</v>
      </c>
      <c r="AT13" s="12">
        <v>30.869499966558301</v>
      </c>
    </row>
    <row r="14" spans="1:46" x14ac:dyDescent="0.2">
      <c r="A14" s="13" t="s">
        <v>65</v>
      </c>
      <c r="B14" s="13" t="s">
        <v>48</v>
      </c>
      <c r="C14" s="12">
        <v>190.05180108169799</v>
      </c>
      <c r="D14" s="12">
        <v>72.647196061900402</v>
      </c>
      <c r="E14" s="12" t="s">
        <v>178</v>
      </c>
      <c r="F14" s="12">
        <v>7.1414156977311798</v>
      </c>
      <c r="G14" s="12">
        <v>13.2966490781427</v>
      </c>
      <c r="H14" s="12">
        <v>5.0307532169118199</v>
      </c>
      <c r="I14" s="12">
        <v>43.078526823769103</v>
      </c>
      <c r="J14" s="12">
        <v>0.25229632531058199</v>
      </c>
      <c r="K14" s="12">
        <v>87.010375102410606</v>
      </c>
      <c r="L14" s="12" t="s">
        <v>178</v>
      </c>
      <c r="M14" s="12">
        <v>35.904778327798098</v>
      </c>
      <c r="N14" s="12" t="s">
        <v>178</v>
      </c>
      <c r="O14" s="12">
        <v>85.928472641178601</v>
      </c>
      <c r="P14" s="12">
        <v>323.28850066136999</v>
      </c>
      <c r="Q14" s="12">
        <v>5.5515751155905502</v>
      </c>
      <c r="R14" s="12">
        <v>210.12563982511199</v>
      </c>
      <c r="S14" s="12">
        <v>6.3997734848144603</v>
      </c>
      <c r="T14" s="12">
        <v>1.03889043653749</v>
      </c>
      <c r="U14" s="12">
        <v>29.3958037380409</v>
      </c>
      <c r="V14" s="12">
        <v>139.75790712859299</v>
      </c>
      <c r="W14" s="12">
        <v>2.47675754347833</v>
      </c>
      <c r="X14" s="12">
        <v>111.607662527988</v>
      </c>
      <c r="Y14" s="12">
        <v>204.47658586370201</v>
      </c>
      <c r="Z14" s="12">
        <v>0.15600466434558299</v>
      </c>
      <c r="AA14" s="12">
        <v>0.71042375139626801</v>
      </c>
      <c r="AB14" s="12">
        <v>2.3283820288255601</v>
      </c>
      <c r="AC14" s="12">
        <v>131.72340916751801</v>
      </c>
      <c r="AD14" s="12">
        <v>0.40317440902096602</v>
      </c>
      <c r="AE14" s="12">
        <v>0.88307214414894997</v>
      </c>
      <c r="AF14" s="12">
        <v>24.866443441387499</v>
      </c>
      <c r="AG14" s="12">
        <v>54.8678877279037</v>
      </c>
      <c r="AH14" s="12">
        <v>0.37164359818255399</v>
      </c>
      <c r="AI14" s="12" t="s">
        <v>178</v>
      </c>
      <c r="AJ14" s="12">
        <v>167.56295581032299</v>
      </c>
      <c r="AK14" s="12">
        <v>3.5662673722180598</v>
      </c>
      <c r="AL14" s="12">
        <v>44.109884337292499</v>
      </c>
      <c r="AM14" s="12">
        <v>14.64396996808</v>
      </c>
      <c r="AN14" s="12">
        <v>205.166351762131</v>
      </c>
      <c r="AO14" s="12">
        <v>57.667181745642701</v>
      </c>
      <c r="AP14" s="12">
        <v>1.0791763870202</v>
      </c>
      <c r="AQ14" s="12" t="s">
        <v>178</v>
      </c>
      <c r="AR14" s="12">
        <v>112.381152475435</v>
      </c>
      <c r="AS14" s="12">
        <v>42.096314568819501</v>
      </c>
      <c r="AT14" s="12">
        <v>31.121635827426001</v>
      </c>
    </row>
    <row r="15" spans="1:46" x14ac:dyDescent="0.2">
      <c r="A15" s="13" t="s">
        <v>66</v>
      </c>
      <c r="B15" s="13" t="s">
        <v>50</v>
      </c>
      <c r="C15" s="12">
        <v>176.45185538965299</v>
      </c>
      <c r="D15" s="12">
        <v>64.860609969053101</v>
      </c>
      <c r="E15" s="12" t="s">
        <v>178</v>
      </c>
      <c r="F15" s="12">
        <v>7.6554647205790198</v>
      </c>
      <c r="G15" s="12">
        <v>14.757114274712899</v>
      </c>
      <c r="H15" s="12">
        <v>4.2740766204073903</v>
      </c>
      <c r="I15" s="12">
        <v>25.6005234258695</v>
      </c>
      <c r="J15" s="12">
        <v>0.25253046039044402</v>
      </c>
      <c r="K15" s="12">
        <v>65.885708802685002</v>
      </c>
      <c r="L15" s="12" t="s">
        <v>178</v>
      </c>
      <c r="M15" s="12">
        <v>28.139193849936799</v>
      </c>
      <c r="N15" s="12" t="s">
        <v>178</v>
      </c>
      <c r="O15" s="12">
        <v>71.585144306235307</v>
      </c>
      <c r="P15" s="12">
        <v>324.57813597681798</v>
      </c>
      <c r="Q15" s="12">
        <v>5.4718363357340003</v>
      </c>
      <c r="R15" s="12">
        <v>164.97633321991501</v>
      </c>
      <c r="S15" s="12">
        <v>6.8174214593381501</v>
      </c>
      <c r="T15" s="12">
        <v>1.5448366114099099</v>
      </c>
      <c r="U15" s="12">
        <v>28.463753836146299</v>
      </c>
      <c r="V15" s="12">
        <v>151.21256733049299</v>
      </c>
      <c r="W15" s="12">
        <v>3.3390216608426799</v>
      </c>
      <c r="X15" s="12">
        <v>82.873841268153299</v>
      </c>
      <c r="Y15" s="12">
        <v>223.38392840842101</v>
      </c>
      <c r="Z15" s="12">
        <v>0.117380863771368</v>
      </c>
      <c r="AA15" s="12">
        <v>0.67149890429291303</v>
      </c>
      <c r="AB15" s="12">
        <v>1.1153688216122499</v>
      </c>
      <c r="AC15" s="12">
        <v>156.270766266913</v>
      </c>
      <c r="AD15" s="12">
        <v>0.40195519686219799</v>
      </c>
      <c r="AE15" s="12">
        <v>0.81154993311295698</v>
      </c>
      <c r="AF15" s="12">
        <v>23.501515687122801</v>
      </c>
      <c r="AG15" s="12">
        <v>41.3787274088819</v>
      </c>
      <c r="AH15" s="12">
        <v>-1.3990039320696E-2</v>
      </c>
      <c r="AI15" s="12">
        <v>0.100813017289026</v>
      </c>
      <c r="AJ15" s="12">
        <v>158.834122979798</v>
      </c>
      <c r="AK15" s="12">
        <v>3.82770316485712</v>
      </c>
      <c r="AL15" s="12">
        <v>39.186362949173201</v>
      </c>
      <c r="AM15" s="12">
        <v>12.6733980515585</v>
      </c>
      <c r="AN15" s="12">
        <v>199.143236587621</v>
      </c>
      <c r="AO15" s="12">
        <v>51.700787135737201</v>
      </c>
      <c r="AP15" s="12">
        <v>0.74263139203270501</v>
      </c>
      <c r="AQ15" s="12" t="s">
        <v>178</v>
      </c>
      <c r="AR15" s="12">
        <v>99.783499379840293</v>
      </c>
      <c r="AS15" s="12">
        <v>34.934692101973198</v>
      </c>
      <c r="AT15" s="12">
        <v>32.4312781563141</v>
      </c>
    </row>
    <row r="16" spans="1:46" x14ac:dyDescent="0.2">
      <c r="A16" s="13" t="s">
        <v>67</v>
      </c>
      <c r="B16" s="13" t="s">
        <v>51</v>
      </c>
      <c r="C16" s="12">
        <v>164.53478566361801</v>
      </c>
      <c r="D16" s="12">
        <v>77.928974611703296</v>
      </c>
      <c r="E16" s="12" t="s">
        <v>178</v>
      </c>
      <c r="F16" s="12">
        <v>8.5338944928643503</v>
      </c>
      <c r="G16" s="12">
        <v>16.081074278582101</v>
      </c>
      <c r="H16" s="12">
        <v>5.5739778350257403</v>
      </c>
      <c r="I16" s="12">
        <v>29.706252323602701</v>
      </c>
      <c r="J16" s="12" t="s">
        <v>178</v>
      </c>
      <c r="K16" s="12">
        <v>80.607307918424993</v>
      </c>
      <c r="L16" s="12" t="s">
        <v>178</v>
      </c>
      <c r="M16" s="12">
        <v>35.634604351025999</v>
      </c>
      <c r="N16" s="12" t="s">
        <v>178</v>
      </c>
      <c r="O16" s="12">
        <v>82.724557334824894</v>
      </c>
      <c r="P16" s="12">
        <v>344.02301204226302</v>
      </c>
      <c r="Q16" s="12">
        <v>6.3399695618180303</v>
      </c>
      <c r="R16" s="12">
        <v>168.21653579812599</v>
      </c>
      <c r="S16" s="12">
        <v>8.3451495790153505</v>
      </c>
      <c r="T16" s="12">
        <v>1.5050393334334</v>
      </c>
      <c r="U16" s="12">
        <v>31.167752977999498</v>
      </c>
      <c r="V16" s="12">
        <v>125.282577010553</v>
      </c>
      <c r="W16" s="12">
        <v>3.1442716770752002</v>
      </c>
      <c r="X16" s="12">
        <v>87.711811535554105</v>
      </c>
      <c r="Y16" s="12">
        <v>256.85326696104102</v>
      </c>
      <c r="Z16" s="12">
        <v>0.12970672375744199</v>
      </c>
      <c r="AA16" s="12">
        <v>1.2781178306833201</v>
      </c>
      <c r="AB16" s="12">
        <v>1.6158281401322501</v>
      </c>
      <c r="AC16" s="12">
        <v>172.36051624015701</v>
      </c>
      <c r="AD16" s="12">
        <v>0.41126176618383498</v>
      </c>
      <c r="AE16" s="12">
        <v>0.90571893635801404</v>
      </c>
      <c r="AF16" s="12">
        <v>38.911590823198303</v>
      </c>
      <c r="AG16" s="12">
        <v>51.593266867702901</v>
      </c>
      <c r="AH16" s="12">
        <v>2.7670221989554E-2</v>
      </c>
      <c r="AI16" s="12">
        <v>9.3872336562693004E-2</v>
      </c>
      <c r="AJ16" s="12">
        <v>167.166542294344</v>
      </c>
      <c r="AK16" s="12">
        <v>2.70241126974974</v>
      </c>
      <c r="AL16" s="12">
        <v>51.368543302710997</v>
      </c>
      <c r="AM16" s="12">
        <v>15.4186567940642</v>
      </c>
      <c r="AN16" s="12">
        <v>295.73330752359499</v>
      </c>
      <c r="AO16" s="12">
        <v>107.77139587264</v>
      </c>
      <c r="AP16" s="12">
        <v>0.64223036789751298</v>
      </c>
      <c r="AQ16" s="12" t="s">
        <v>178</v>
      </c>
      <c r="AR16" s="12">
        <v>195.406264070503</v>
      </c>
      <c r="AS16" s="12">
        <v>40.620632117762497</v>
      </c>
      <c r="AT16" s="12">
        <v>40.665512902448498</v>
      </c>
    </row>
    <row r="17" spans="1:47" x14ac:dyDescent="0.2">
      <c r="A17" s="13" t="s">
        <v>68</v>
      </c>
      <c r="B17" s="13" t="s">
        <v>53</v>
      </c>
      <c r="C17" s="12">
        <v>208.46746095907201</v>
      </c>
      <c r="D17" s="12">
        <v>93.259581741737506</v>
      </c>
      <c r="E17" s="12">
        <v>1.5354974564734101</v>
      </c>
      <c r="F17" s="12">
        <v>6.4821846418137401</v>
      </c>
      <c r="G17" s="12">
        <v>4.6234108854198199</v>
      </c>
      <c r="H17" s="12">
        <v>4.6159562506378604</v>
      </c>
      <c r="I17" s="12">
        <v>40.102235793664498</v>
      </c>
      <c r="J17" s="12" t="s">
        <v>178</v>
      </c>
      <c r="K17" s="12">
        <v>75.289972469115199</v>
      </c>
      <c r="L17" s="12" t="s">
        <v>178</v>
      </c>
      <c r="M17" s="12">
        <v>41.062079337830703</v>
      </c>
      <c r="N17" s="12" t="s">
        <v>178</v>
      </c>
      <c r="O17" s="12">
        <v>101.00789675279999</v>
      </c>
      <c r="P17" s="12">
        <v>373.44949882274102</v>
      </c>
      <c r="Q17" s="12">
        <v>6.2621665549786503</v>
      </c>
      <c r="R17" s="12">
        <v>179.77119868556301</v>
      </c>
      <c r="S17" s="12">
        <v>8.5143586186795197</v>
      </c>
      <c r="T17" s="12">
        <v>1.52803936483519</v>
      </c>
      <c r="U17" s="12">
        <v>30.710521534030299</v>
      </c>
      <c r="V17" s="12">
        <v>157.85322181079999</v>
      </c>
      <c r="W17" s="12">
        <v>2.79116885522838</v>
      </c>
      <c r="X17" s="12">
        <v>132.04652727355199</v>
      </c>
      <c r="Y17" s="12">
        <v>227.25455068723801</v>
      </c>
      <c r="Z17" s="12">
        <v>0.16239455311739701</v>
      </c>
      <c r="AA17" s="12">
        <v>0.853433434813338</v>
      </c>
      <c r="AB17" s="12">
        <v>2.0777637555642001</v>
      </c>
      <c r="AC17" s="12">
        <v>139.54876392899899</v>
      </c>
      <c r="AD17" s="12">
        <v>0.36987990068370502</v>
      </c>
      <c r="AE17" s="12">
        <v>0.74856404901897899</v>
      </c>
      <c r="AF17" s="12">
        <v>24.747603874522898</v>
      </c>
      <c r="AG17" s="12">
        <v>58.365679014358797</v>
      </c>
      <c r="AH17" s="12">
        <v>5.2384160387003997E-2</v>
      </c>
      <c r="AI17" s="12">
        <v>0.101703714020328</v>
      </c>
      <c r="AJ17" s="12">
        <v>157.315308417262</v>
      </c>
      <c r="AK17" s="12">
        <v>3.1660330547598399</v>
      </c>
      <c r="AL17" s="12">
        <v>45.726674145634099</v>
      </c>
      <c r="AM17" s="12">
        <v>16.509888137759699</v>
      </c>
      <c r="AN17" s="12">
        <v>235.07729433555201</v>
      </c>
      <c r="AO17" s="12">
        <v>61.251201198770097</v>
      </c>
      <c r="AP17" s="12">
        <v>0.75738869274475895</v>
      </c>
      <c r="AQ17" s="12" t="s">
        <v>178</v>
      </c>
      <c r="AR17" s="12">
        <v>116.259813279958</v>
      </c>
      <c r="AS17" s="12">
        <v>43.153696070935901</v>
      </c>
      <c r="AT17" s="12">
        <v>21.983511331701099</v>
      </c>
    </row>
    <row r="18" spans="1:47" s="12" customFormat="1" x14ac:dyDescent="0.2">
      <c r="A18" s="13"/>
      <c r="B18" s="13"/>
      <c r="AU18" s="10"/>
    </row>
    <row r="19" spans="1:47" s="12" customFormat="1" x14ac:dyDescent="0.2">
      <c r="A19" s="13"/>
      <c r="B19" s="13"/>
      <c r="AU19" s="10"/>
    </row>
    <row r="20" spans="1:47" s="12" customFormat="1" x14ac:dyDescent="0.2">
      <c r="A20" s="13"/>
      <c r="B20" s="13"/>
      <c r="AU20" s="10"/>
    </row>
    <row r="21" spans="1:47" s="12" customFormat="1" x14ac:dyDescent="0.2">
      <c r="A21" s="13" t="s">
        <v>179</v>
      </c>
      <c r="B21" s="13"/>
      <c r="AU21" s="10"/>
    </row>
    <row r="22" spans="1:47" s="12" customFormat="1" x14ac:dyDescent="0.2">
      <c r="A22" s="13" t="s">
        <v>180</v>
      </c>
      <c r="B22" s="13" t="s">
        <v>181</v>
      </c>
      <c r="AU22" s="10"/>
    </row>
    <row r="23" spans="1:47" s="12" customFormat="1" x14ac:dyDescent="0.2">
      <c r="A23" s="13" t="s">
        <v>182</v>
      </c>
      <c r="B23" s="13" t="s">
        <v>183</v>
      </c>
      <c r="AU23" s="10"/>
    </row>
    <row r="24" spans="1:47" s="12" customFormat="1" x14ac:dyDescent="0.2">
      <c r="A24" s="13"/>
      <c r="B24" s="13"/>
      <c r="AU24" s="10"/>
    </row>
    <row r="25" spans="1:47" s="12" customFormat="1" x14ac:dyDescent="0.2">
      <c r="A25" s="13" t="s">
        <v>184</v>
      </c>
      <c r="B25" s="13"/>
      <c r="AU25" s="10"/>
    </row>
    <row r="26" spans="1:47" s="12" customFormat="1" x14ac:dyDescent="0.2">
      <c r="A26" s="13" t="s">
        <v>184</v>
      </c>
      <c r="B26" s="13"/>
      <c r="AU26" s="10"/>
    </row>
    <row r="27" spans="1:47" s="12" customFormat="1" x14ac:dyDescent="0.2">
      <c r="A27" s="13"/>
      <c r="B27" s="13"/>
      <c r="AU27" s="10"/>
    </row>
    <row r="28" spans="1:47" s="12" customFormat="1" x14ac:dyDescent="0.2">
      <c r="A28" s="13"/>
      <c r="B28" s="38" t="s">
        <v>271</v>
      </c>
      <c r="C28" s="38"/>
      <c r="D28" s="38"/>
      <c r="AU28" s="10"/>
    </row>
    <row r="29" spans="1:47" s="12" customFormat="1" x14ac:dyDescent="0.2">
      <c r="A29" s="13"/>
      <c r="B29" s="38"/>
      <c r="C29" s="38"/>
      <c r="D29" s="38"/>
      <c r="AU29" s="10"/>
    </row>
  </sheetData>
  <mergeCells count="1">
    <mergeCell ref="B28:D29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FileName-Mappings</vt:lpstr>
      <vt:lpstr>Overall-Summary-Concs</vt:lpstr>
      <vt:lpstr>Batch1-Calculated-Concs</vt:lpstr>
      <vt:lpstr>Batch2-Calculated-Concs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2014-06-26T16:11:13Z</dcterms:modified>
</cp:coreProperties>
</file>