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1640" yWindow="0" windowWidth="44580" windowHeight="17800" tabRatio="751"/>
  </bookViews>
  <sheets>
    <sheet name="Tgon_RH_13Cglucose" sheetId="2" r:id="rId1"/>
    <sheet name="Tgon_RH_13Cglutamine" sheetId="3" r:id="rId2"/>
    <sheet name="Tgon_HKKO_13Cglucose" sheetId="4" r:id="rId3"/>
    <sheet name="Tgon_HKKO_13Cglutamine" sheetId="5" r:id="rId4"/>
    <sheet name="Tgon_PEPCKwt_minGLC+13CQ" sheetId="6" r:id="rId5"/>
    <sheet name="Tgon_PEPCKKO_minGLC+13CQ" sheetId="7" r:id="rId6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4" i="7" l="1"/>
  <c r="K34" i="7"/>
  <c r="J34" i="7"/>
  <c r="M33" i="7"/>
  <c r="N33" i="7"/>
  <c r="O33" i="7"/>
  <c r="Q33" i="7"/>
  <c r="P33" i="7"/>
  <c r="M32" i="7"/>
  <c r="N32" i="7"/>
  <c r="O32" i="7"/>
  <c r="Q32" i="7"/>
  <c r="P32" i="7"/>
  <c r="M31" i="7"/>
  <c r="N31" i="7"/>
  <c r="O31" i="7"/>
  <c r="Q31" i="7"/>
  <c r="P31" i="7"/>
  <c r="M30" i="7"/>
  <c r="N30" i="7"/>
  <c r="O30" i="7"/>
  <c r="Q30" i="7"/>
  <c r="P30" i="7"/>
  <c r="M29" i="7"/>
  <c r="N29" i="7"/>
  <c r="O29" i="7"/>
  <c r="Q29" i="7"/>
  <c r="P29" i="7"/>
  <c r="L27" i="7"/>
  <c r="K27" i="7"/>
  <c r="J27" i="7"/>
  <c r="M26" i="7"/>
  <c r="N26" i="7"/>
  <c r="O26" i="7"/>
  <c r="Q26" i="7"/>
  <c r="P26" i="7"/>
  <c r="M25" i="7"/>
  <c r="N25" i="7"/>
  <c r="O25" i="7"/>
  <c r="Q25" i="7"/>
  <c r="P25" i="7"/>
  <c r="M24" i="7"/>
  <c r="N24" i="7"/>
  <c r="O24" i="7"/>
  <c r="Q24" i="7"/>
  <c r="P24" i="7"/>
  <c r="M23" i="7"/>
  <c r="N23" i="7"/>
  <c r="O23" i="7"/>
  <c r="Q23" i="7"/>
  <c r="P23" i="7"/>
  <c r="M22" i="7"/>
  <c r="N22" i="7"/>
  <c r="O22" i="7"/>
  <c r="Q22" i="7"/>
  <c r="P22" i="7"/>
  <c r="M21" i="7"/>
  <c r="N21" i="7"/>
  <c r="O21" i="7"/>
  <c r="Q21" i="7"/>
  <c r="P21" i="7"/>
  <c r="L19" i="7"/>
  <c r="K19" i="7"/>
  <c r="J19" i="7"/>
  <c r="M18" i="7"/>
  <c r="N18" i="7"/>
  <c r="O18" i="7"/>
  <c r="Q18" i="7"/>
  <c r="P18" i="7"/>
  <c r="M17" i="7"/>
  <c r="N17" i="7"/>
  <c r="O17" i="7"/>
  <c r="Q17" i="7"/>
  <c r="P17" i="7"/>
  <c r="M16" i="7"/>
  <c r="N16" i="7"/>
  <c r="O16" i="7"/>
  <c r="Q16" i="7"/>
  <c r="P16" i="7"/>
  <c r="M15" i="7"/>
  <c r="N15" i="7"/>
  <c r="O15" i="7"/>
  <c r="Q15" i="7"/>
  <c r="P15" i="7"/>
  <c r="M14" i="7"/>
  <c r="N14" i="7"/>
  <c r="O14" i="7"/>
  <c r="Q14" i="7"/>
  <c r="P14" i="7"/>
  <c r="M13" i="7"/>
  <c r="N13" i="7"/>
  <c r="O13" i="7"/>
  <c r="Q13" i="7"/>
  <c r="P13" i="7"/>
  <c r="M12" i="7"/>
  <c r="N12" i="7"/>
  <c r="O12" i="7"/>
  <c r="Q12" i="7"/>
  <c r="P12" i="7"/>
  <c r="L10" i="7"/>
  <c r="K10" i="7"/>
  <c r="J10" i="7"/>
  <c r="M9" i="7"/>
  <c r="N9" i="7"/>
  <c r="O9" i="7"/>
  <c r="Q9" i="7"/>
  <c r="P9" i="7"/>
  <c r="M8" i="7"/>
  <c r="N8" i="7"/>
  <c r="O8" i="7"/>
  <c r="Q8" i="7"/>
  <c r="P8" i="7"/>
  <c r="M7" i="7"/>
  <c r="N7" i="7"/>
  <c r="O7" i="7"/>
  <c r="Q7" i="7"/>
  <c r="P7" i="7"/>
  <c r="M6" i="7"/>
  <c r="N6" i="7"/>
  <c r="O6" i="7"/>
  <c r="Q6" i="7"/>
  <c r="P6" i="7"/>
  <c r="M5" i="7"/>
  <c r="N5" i="7"/>
  <c r="O5" i="7"/>
  <c r="Q5" i="7"/>
  <c r="P5" i="7"/>
  <c r="M4" i="7"/>
  <c r="N4" i="7"/>
  <c r="O4" i="7"/>
  <c r="Q4" i="7"/>
  <c r="P4" i="7"/>
  <c r="M3" i="7"/>
  <c r="N3" i="7"/>
  <c r="O3" i="7"/>
  <c r="Q3" i="7"/>
  <c r="P3" i="7"/>
  <c r="AF77" i="5"/>
  <c r="AG77" i="5"/>
  <c r="AS77" i="5"/>
  <c r="AD77" i="5"/>
  <c r="AE77" i="5"/>
  <c r="AR77" i="5"/>
  <c r="AB77" i="5"/>
  <c r="AC77" i="5"/>
  <c r="AQ77" i="5"/>
  <c r="Z77" i="5"/>
  <c r="AA77" i="5"/>
  <c r="AP77" i="5"/>
  <c r="X77" i="5"/>
  <c r="Y77" i="5"/>
  <c r="AO77" i="5"/>
  <c r="V77" i="5"/>
  <c r="W77" i="5"/>
  <c r="AN77" i="5"/>
  <c r="AM77" i="5"/>
  <c r="AL77" i="5"/>
  <c r="AK77" i="5"/>
  <c r="AJ77" i="5"/>
  <c r="AI77" i="5"/>
  <c r="AH77" i="5"/>
  <c r="AF76" i="5"/>
  <c r="AG76" i="5"/>
  <c r="AS76" i="5"/>
  <c r="AD76" i="5"/>
  <c r="AE76" i="5"/>
  <c r="AR76" i="5"/>
  <c r="AB76" i="5"/>
  <c r="AC76" i="5"/>
  <c r="AQ76" i="5"/>
  <c r="Z76" i="5"/>
  <c r="AA76" i="5"/>
  <c r="AP76" i="5"/>
  <c r="X76" i="5"/>
  <c r="Y76" i="5"/>
  <c r="AO76" i="5"/>
  <c r="V76" i="5"/>
  <c r="W76" i="5"/>
  <c r="AN76" i="5"/>
  <c r="AM76" i="5"/>
  <c r="AL76" i="5"/>
  <c r="AK76" i="5"/>
  <c r="AJ76" i="5"/>
  <c r="AI76" i="5"/>
  <c r="AH76" i="5"/>
  <c r="AF75" i="5"/>
  <c r="AG75" i="5"/>
  <c r="AS75" i="5"/>
  <c r="AD75" i="5"/>
  <c r="AE75" i="5"/>
  <c r="AR75" i="5"/>
  <c r="AB75" i="5"/>
  <c r="AC75" i="5"/>
  <c r="AQ75" i="5"/>
  <c r="Z75" i="5"/>
  <c r="AA75" i="5"/>
  <c r="AP75" i="5"/>
  <c r="X75" i="5"/>
  <c r="Y75" i="5"/>
  <c r="AO75" i="5"/>
  <c r="V75" i="5"/>
  <c r="W75" i="5"/>
  <c r="AN75" i="5"/>
  <c r="AM75" i="5"/>
  <c r="AL75" i="5"/>
  <c r="AK75" i="5"/>
  <c r="AJ75" i="5"/>
  <c r="AI75" i="5"/>
  <c r="AH75" i="5"/>
  <c r="AF74" i="5"/>
  <c r="AG74" i="5"/>
  <c r="AS74" i="5"/>
  <c r="AD74" i="5"/>
  <c r="AE74" i="5"/>
  <c r="AR74" i="5"/>
  <c r="AB74" i="5"/>
  <c r="AC74" i="5"/>
  <c r="AQ74" i="5"/>
  <c r="Z74" i="5"/>
  <c r="AA74" i="5"/>
  <c r="AP74" i="5"/>
  <c r="X74" i="5"/>
  <c r="Y74" i="5"/>
  <c r="AO74" i="5"/>
  <c r="V74" i="5"/>
  <c r="W74" i="5"/>
  <c r="AN74" i="5"/>
  <c r="AM74" i="5"/>
  <c r="AL74" i="5"/>
  <c r="AK74" i="5"/>
  <c r="AJ74" i="5"/>
  <c r="AI74" i="5"/>
  <c r="AH74" i="5"/>
  <c r="AF73" i="5"/>
  <c r="AG73" i="5"/>
  <c r="AS73" i="5"/>
  <c r="AD73" i="5"/>
  <c r="AE73" i="5"/>
  <c r="AR73" i="5"/>
  <c r="AB73" i="5"/>
  <c r="AC73" i="5"/>
  <c r="AQ73" i="5"/>
  <c r="Z73" i="5"/>
  <c r="AA73" i="5"/>
  <c r="AP73" i="5"/>
  <c r="X73" i="5"/>
  <c r="Y73" i="5"/>
  <c r="AO73" i="5"/>
  <c r="V73" i="5"/>
  <c r="W73" i="5"/>
  <c r="AN73" i="5"/>
  <c r="AM73" i="5"/>
  <c r="AL73" i="5"/>
  <c r="AK73" i="5"/>
  <c r="AJ73" i="5"/>
  <c r="AI73" i="5"/>
  <c r="AH73" i="5"/>
  <c r="AF72" i="5"/>
  <c r="AG72" i="5"/>
  <c r="AS72" i="5"/>
  <c r="AD72" i="5"/>
  <c r="AE72" i="5"/>
  <c r="AR72" i="5"/>
  <c r="AB72" i="5"/>
  <c r="AC72" i="5"/>
  <c r="AQ72" i="5"/>
  <c r="Z72" i="5"/>
  <c r="AA72" i="5"/>
  <c r="AP72" i="5"/>
  <c r="X72" i="5"/>
  <c r="Y72" i="5"/>
  <c r="AO72" i="5"/>
  <c r="V72" i="5"/>
  <c r="W72" i="5"/>
  <c r="AN72" i="5"/>
  <c r="AM72" i="5"/>
  <c r="AL72" i="5"/>
  <c r="AK72" i="5"/>
  <c r="AJ72" i="5"/>
  <c r="AI72" i="5"/>
  <c r="AH72" i="5"/>
  <c r="AF71" i="5"/>
  <c r="AG71" i="5"/>
  <c r="AS71" i="5"/>
  <c r="AD71" i="5"/>
  <c r="AE71" i="5"/>
  <c r="AR71" i="5"/>
  <c r="AB71" i="5"/>
  <c r="AC71" i="5"/>
  <c r="AQ71" i="5"/>
  <c r="Z71" i="5"/>
  <c r="AA71" i="5"/>
  <c r="AP71" i="5"/>
  <c r="X71" i="5"/>
  <c r="Y71" i="5"/>
  <c r="AO71" i="5"/>
  <c r="V71" i="5"/>
  <c r="W71" i="5"/>
  <c r="AN71" i="5"/>
  <c r="AM71" i="5"/>
  <c r="AL71" i="5"/>
  <c r="AK71" i="5"/>
  <c r="AJ71" i="5"/>
  <c r="AI71" i="5"/>
  <c r="AH71" i="5"/>
  <c r="AF70" i="5"/>
  <c r="AG70" i="5"/>
  <c r="AS70" i="5"/>
  <c r="AD70" i="5"/>
  <c r="AE70" i="5"/>
  <c r="AR70" i="5"/>
  <c r="AB70" i="5"/>
  <c r="AC70" i="5"/>
  <c r="AQ70" i="5"/>
  <c r="Z70" i="5"/>
  <c r="AA70" i="5"/>
  <c r="AP70" i="5"/>
  <c r="X70" i="5"/>
  <c r="Y70" i="5"/>
  <c r="AO70" i="5"/>
  <c r="V70" i="5"/>
  <c r="W70" i="5"/>
  <c r="AN70" i="5"/>
  <c r="AM70" i="5"/>
  <c r="AL70" i="5"/>
  <c r="AK70" i="5"/>
  <c r="AJ70" i="5"/>
  <c r="AI70" i="5"/>
  <c r="AH70" i="5"/>
  <c r="AF69" i="5"/>
  <c r="AG69" i="5"/>
  <c r="AS69" i="5"/>
  <c r="AD69" i="5"/>
  <c r="AE69" i="5"/>
  <c r="AR69" i="5"/>
  <c r="AB69" i="5"/>
  <c r="AC69" i="5"/>
  <c r="AQ69" i="5"/>
  <c r="Z69" i="5"/>
  <c r="AA69" i="5"/>
  <c r="AP69" i="5"/>
  <c r="X69" i="5"/>
  <c r="Y69" i="5"/>
  <c r="AO69" i="5"/>
  <c r="V69" i="5"/>
  <c r="W69" i="5"/>
  <c r="AN69" i="5"/>
  <c r="AM69" i="5"/>
  <c r="AL69" i="5"/>
  <c r="AK69" i="5"/>
  <c r="AJ69" i="5"/>
  <c r="AI69" i="5"/>
  <c r="AH69" i="5"/>
  <c r="AF68" i="5"/>
  <c r="AG68" i="5"/>
  <c r="AS68" i="5"/>
  <c r="AD68" i="5"/>
  <c r="AE68" i="5"/>
  <c r="AR68" i="5"/>
  <c r="AB68" i="5"/>
  <c r="AC68" i="5"/>
  <c r="AQ68" i="5"/>
  <c r="Z68" i="5"/>
  <c r="AA68" i="5"/>
  <c r="AP68" i="5"/>
  <c r="X68" i="5"/>
  <c r="Y68" i="5"/>
  <c r="AO68" i="5"/>
  <c r="V68" i="5"/>
  <c r="W68" i="5"/>
  <c r="AN68" i="5"/>
  <c r="AM68" i="5"/>
  <c r="AL68" i="5"/>
  <c r="AK68" i="5"/>
  <c r="AJ68" i="5"/>
  <c r="AI68" i="5"/>
  <c r="AH68" i="5"/>
  <c r="AF67" i="5"/>
  <c r="AG67" i="5"/>
  <c r="AS67" i="5"/>
  <c r="AD67" i="5"/>
  <c r="AE67" i="5"/>
  <c r="AR67" i="5"/>
  <c r="AB67" i="5"/>
  <c r="AC67" i="5"/>
  <c r="AQ67" i="5"/>
  <c r="Z67" i="5"/>
  <c r="AA67" i="5"/>
  <c r="AP67" i="5"/>
  <c r="X67" i="5"/>
  <c r="Y67" i="5"/>
  <c r="AO67" i="5"/>
  <c r="V67" i="5"/>
  <c r="W67" i="5"/>
  <c r="AN67" i="5"/>
  <c r="AM67" i="5"/>
  <c r="AL67" i="5"/>
  <c r="AK67" i="5"/>
  <c r="AJ67" i="5"/>
  <c r="AI67" i="5"/>
  <c r="AH67" i="5"/>
  <c r="AF66" i="5"/>
  <c r="AG66" i="5"/>
  <c r="AS66" i="5"/>
  <c r="AD66" i="5"/>
  <c r="AE66" i="5"/>
  <c r="AR66" i="5"/>
  <c r="AB66" i="5"/>
  <c r="AC66" i="5"/>
  <c r="AQ66" i="5"/>
  <c r="Z66" i="5"/>
  <c r="AA66" i="5"/>
  <c r="AP66" i="5"/>
  <c r="X66" i="5"/>
  <c r="Y66" i="5"/>
  <c r="AO66" i="5"/>
  <c r="V66" i="5"/>
  <c r="W66" i="5"/>
  <c r="AN66" i="5"/>
  <c r="AM66" i="5"/>
  <c r="AL66" i="5"/>
  <c r="AK66" i="5"/>
  <c r="AJ66" i="5"/>
  <c r="AI66" i="5"/>
  <c r="AH66" i="5"/>
  <c r="AF63" i="5"/>
  <c r="AG63" i="5"/>
  <c r="AS63" i="5"/>
  <c r="AD63" i="5"/>
  <c r="AE63" i="5"/>
  <c r="AR63" i="5"/>
  <c r="AB63" i="5"/>
  <c r="AC63" i="5"/>
  <c r="AQ63" i="5"/>
  <c r="Z63" i="5"/>
  <c r="AA63" i="5"/>
  <c r="AP63" i="5"/>
  <c r="X63" i="5"/>
  <c r="Y63" i="5"/>
  <c r="AO63" i="5"/>
  <c r="V63" i="5"/>
  <c r="W63" i="5"/>
  <c r="AN63" i="5"/>
  <c r="AM63" i="5"/>
  <c r="AL63" i="5"/>
  <c r="AK63" i="5"/>
  <c r="AJ63" i="5"/>
  <c r="AI63" i="5"/>
  <c r="AH63" i="5"/>
  <c r="AF62" i="5"/>
  <c r="AG62" i="5"/>
  <c r="AS62" i="5"/>
  <c r="AD62" i="5"/>
  <c r="AE62" i="5"/>
  <c r="AR62" i="5"/>
  <c r="AB62" i="5"/>
  <c r="AC62" i="5"/>
  <c r="AQ62" i="5"/>
  <c r="Z62" i="5"/>
  <c r="AA62" i="5"/>
  <c r="AP62" i="5"/>
  <c r="X62" i="5"/>
  <c r="Y62" i="5"/>
  <c r="AO62" i="5"/>
  <c r="V62" i="5"/>
  <c r="W62" i="5"/>
  <c r="AN62" i="5"/>
  <c r="AM62" i="5"/>
  <c r="AL62" i="5"/>
  <c r="AK62" i="5"/>
  <c r="AJ62" i="5"/>
  <c r="AI62" i="5"/>
  <c r="AH62" i="5"/>
  <c r="AF61" i="5"/>
  <c r="AG61" i="5"/>
  <c r="AS61" i="5"/>
  <c r="AD61" i="5"/>
  <c r="AE61" i="5"/>
  <c r="AR61" i="5"/>
  <c r="AB61" i="5"/>
  <c r="AC61" i="5"/>
  <c r="AQ61" i="5"/>
  <c r="Z61" i="5"/>
  <c r="AA61" i="5"/>
  <c r="AP61" i="5"/>
  <c r="X61" i="5"/>
  <c r="Y61" i="5"/>
  <c r="AO61" i="5"/>
  <c r="V61" i="5"/>
  <c r="W61" i="5"/>
  <c r="AN61" i="5"/>
  <c r="AM61" i="5"/>
  <c r="AL61" i="5"/>
  <c r="AK61" i="5"/>
  <c r="AJ61" i="5"/>
  <c r="AI61" i="5"/>
  <c r="AH61" i="5"/>
  <c r="AF60" i="5"/>
  <c r="AG60" i="5"/>
  <c r="AS60" i="5"/>
  <c r="AD60" i="5"/>
  <c r="AE60" i="5"/>
  <c r="AR60" i="5"/>
  <c r="AB60" i="5"/>
  <c r="AC60" i="5"/>
  <c r="AQ60" i="5"/>
  <c r="Z60" i="5"/>
  <c r="AA60" i="5"/>
  <c r="AP60" i="5"/>
  <c r="X60" i="5"/>
  <c r="Y60" i="5"/>
  <c r="AO60" i="5"/>
  <c r="V60" i="5"/>
  <c r="W60" i="5"/>
  <c r="AN60" i="5"/>
  <c r="AM60" i="5"/>
  <c r="AL60" i="5"/>
  <c r="AK60" i="5"/>
  <c r="AJ60" i="5"/>
  <c r="AI60" i="5"/>
  <c r="AH60" i="5"/>
  <c r="AF59" i="5"/>
  <c r="AG59" i="5"/>
  <c r="AS59" i="5"/>
  <c r="AD59" i="5"/>
  <c r="AE59" i="5"/>
  <c r="AR59" i="5"/>
  <c r="AB59" i="5"/>
  <c r="AC59" i="5"/>
  <c r="AQ59" i="5"/>
  <c r="Z59" i="5"/>
  <c r="AA59" i="5"/>
  <c r="AP59" i="5"/>
  <c r="X59" i="5"/>
  <c r="Y59" i="5"/>
  <c r="AO59" i="5"/>
  <c r="V59" i="5"/>
  <c r="W59" i="5"/>
  <c r="AN59" i="5"/>
  <c r="AM59" i="5"/>
  <c r="AL59" i="5"/>
  <c r="AK59" i="5"/>
  <c r="AJ59" i="5"/>
  <c r="AI59" i="5"/>
  <c r="AH59" i="5"/>
  <c r="AF58" i="5"/>
  <c r="AG58" i="5"/>
  <c r="AS58" i="5"/>
  <c r="AD58" i="5"/>
  <c r="AE58" i="5"/>
  <c r="AR58" i="5"/>
  <c r="AB58" i="5"/>
  <c r="AC58" i="5"/>
  <c r="AQ58" i="5"/>
  <c r="Z58" i="5"/>
  <c r="AA58" i="5"/>
  <c r="AP58" i="5"/>
  <c r="X58" i="5"/>
  <c r="Y58" i="5"/>
  <c r="AO58" i="5"/>
  <c r="V58" i="5"/>
  <c r="W58" i="5"/>
  <c r="AN58" i="5"/>
  <c r="AM58" i="5"/>
  <c r="AL58" i="5"/>
  <c r="AK58" i="5"/>
  <c r="AJ58" i="5"/>
  <c r="AI58" i="5"/>
  <c r="AH58" i="5"/>
  <c r="AF57" i="5"/>
  <c r="AG57" i="5"/>
  <c r="AS57" i="5"/>
  <c r="AD57" i="5"/>
  <c r="AE57" i="5"/>
  <c r="AR57" i="5"/>
  <c r="AB57" i="5"/>
  <c r="AC57" i="5"/>
  <c r="AQ57" i="5"/>
  <c r="Z57" i="5"/>
  <c r="AA57" i="5"/>
  <c r="AP57" i="5"/>
  <c r="X57" i="5"/>
  <c r="Y57" i="5"/>
  <c r="AO57" i="5"/>
  <c r="V57" i="5"/>
  <c r="W57" i="5"/>
  <c r="AN57" i="5"/>
  <c r="AM57" i="5"/>
  <c r="AL57" i="5"/>
  <c r="AK57" i="5"/>
  <c r="AJ57" i="5"/>
  <c r="AI57" i="5"/>
  <c r="AH57" i="5"/>
  <c r="AF56" i="5"/>
  <c r="AG56" i="5"/>
  <c r="AS56" i="5"/>
  <c r="AD56" i="5"/>
  <c r="AE56" i="5"/>
  <c r="AR56" i="5"/>
  <c r="AB56" i="5"/>
  <c r="AC56" i="5"/>
  <c r="AQ56" i="5"/>
  <c r="Z56" i="5"/>
  <c r="AA56" i="5"/>
  <c r="AP56" i="5"/>
  <c r="X56" i="5"/>
  <c r="Y56" i="5"/>
  <c r="AO56" i="5"/>
  <c r="V56" i="5"/>
  <c r="W56" i="5"/>
  <c r="AN56" i="5"/>
  <c r="AM56" i="5"/>
  <c r="AL56" i="5"/>
  <c r="AK56" i="5"/>
  <c r="AJ56" i="5"/>
  <c r="AI56" i="5"/>
  <c r="AH56" i="5"/>
  <c r="AF55" i="5"/>
  <c r="AG55" i="5"/>
  <c r="AS55" i="5"/>
  <c r="AD55" i="5"/>
  <c r="AE55" i="5"/>
  <c r="AR55" i="5"/>
  <c r="AB55" i="5"/>
  <c r="AC55" i="5"/>
  <c r="AQ55" i="5"/>
  <c r="Z55" i="5"/>
  <c r="AA55" i="5"/>
  <c r="AP55" i="5"/>
  <c r="X55" i="5"/>
  <c r="Y55" i="5"/>
  <c r="AO55" i="5"/>
  <c r="V55" i="5"/>
  <c r="W55" i="5"/>
  <c r="AN55" i="5"/>
  <c r="AM55" i="5"/>
  <c r="AL55" i="5"/>
  <c r="AK55" i="5"/>
  <c r="AJ55" i="5"/>
  <c r="AI55" i="5"/>
  <c r="AH55" i="5"/>
  <c r="AF54" i="5"/>
  <c r="AG54" i="5"/>
  <c r="AS54" i="5"/>
  <c r="AD54" i="5"/>
  <c r="AE54" i="5"/>
  <c r="AR54" i="5"/>
  <c r="AB54" i="5"/>
  <c r="AC54" i="5"/>
  <c r="AQ54" i="5"/>
  <c r="Z54" i="5"/>
  <c r="AA54" i="5"/>
  <c r="AP54" i="5"/>
  <c r="X54" i="5"/>
  <c r="Y54" i="5"/>
  <c r="AO54" i="5"/>
  <c r="V54" i="5"/>
  <c r="W54" i="5"/>
  <c r="AN54" i="5"/>
  <c r="AM54" i="5"/>
  <c r="AL54" i="5"/>
  <c r="AK54" i="5"/>
  <c r="AJ54" i="5"/>
  <c r="AI54" i="5"/>
  <c r="AH54" i="5"/>
  <c r="AF51" i="5"/>
  <c r="AG51" i="5"/>
  <c r="AS51" i="5"/>
  <c r="AD51" i="5"/>
  <c r="AE51" i="5"/>
  <c r="AR51" i="5"/>
  <c r="AB51" i="5"/>
  <c r="AC51" i="5"/>
  <c r="AQ51" i="5"/>
  <c r="Z51" i="5"/>
  <c r="AA51" i="5"/>
  <c r="AP51" i="5"/>
  <c r="X51" i="5"/>
  <c r="Y51" i="5"/>
  <c r="AO51" i="5"/>
  <c r="V51" i="5"/>
  <c r="W51" i="5"/>
  <c r="AN51" i="5"/>
  <c r="AM51" i="5"/>
  <c r="AL51" i="5"/>
  <c r="AK51" i="5"/>
  <c r="AJ51" i="5"/>
  <c r="AI51" i="5"/>
  <c r="AH51" i="5"/>
  <c r="AF50" i="5"/>
  <c r="AG50" i="5"/>
  <c r="AS50" i="5"/>
  <c r="AD50" i="5"/>
  <c r="AE50" i="5"/>
  <c r="AR50" i="5"/>
  <c r="AB50" i="5"/>
  <c r="AC50" i="5"/>
  <c r="AQ50" i="5"/>
  <c r="Z50" i="5"/>
  <c r="AA50" i="5"/>
  <c r="AP50" i="5"/>
  <c r="X50" i="5"/>
  <c r="Y50" i="5"/>
  <c r="AO50" i="5"/>
  <c r="V50" i="5"/>
  <c r="W50" i="5"/>
  <c r="AN50" i="5"/>
  <c r="AM50" i="5"/>
  <c r="AL50" i="5"/>
  <c r="AK50" i="5"/>
  <c r="AJ50" i="5"/>
  <c r="AI50" i="5"/>
  <c r="AH50" i="5"/>
  <c r="AF49" i="5"/>
  <c r="AG49" i="5"/>
  <c r="AS49" i="5"/>
  <c r="AD49" i="5"/>
  <c r="AE49" i="5"/>
  <c r="AR49" i="5"/>
  <c r="AB49" i="5"/>
  <c r="AC49" i="5"/>
  <c r="AQ49" i="5"/>
  <c r="Z49" i="5"/>
  <c r="AA49" i="5"/>
  <c r="AP49" i="5"/>
  <c r="X49" i="5"/>
  <c r="Y49" i="5"/>
  <c r="AO49" i="5"/>
  <c r="V49" i="5"/>
  <c r="W49" i="5"/>
  <c r="AN49" i="5"/>
  <c r="AM49" i="5"/>
  <c r="AL49" i="5"/>
  <c r="AK49" i="5"/>
  <c r="AJ49" i="5"/>
  <c r="AI49" i="5"/>
  <c r="AH49" i="5"/>
  <c r="AF48" i="5"/>
  <c r="AG48" i="5"/>
  <c r="AS48" i="5"/>
  <c r="AD48" i="5"/>
  <c r="AE48" i="5"/>
  <c r="AR48" i="5"/>
  <c r="AB48" i="5"/>
  <c r="AC48" i="5"/>
  <c r="AQ48" i="5"/>
  <c r="Z48" i="5"/>
  <c r="AA48" i="5"/>
  <c r="AP48" i="5"/>
  <c r="X48" i="5"/>
  <c r="Y48" i="5"/>
  <c r="AO48" i="5"/>
  <c r="V48" i="5"/>
  <c r="W48" i="5"/>
  <c r="AN48" i="5"/>
  <c r="AM48" i="5"/>
  <c r="AL48" i="5"/>
  <c r="AK48" i="5"/>
  <c r="AJ48" i="5"/>
  <c r="AI48" i="5"/>
  <c r="AH48" i="5"/>
  <c r="AF47" i="5"/>
  <c r="AG47" i="5"/>
  <c r="AS47" i="5"/>
  <c r="AD47" i="5"/>
  <c r="AE47" i="5"/>
  <c r="AR47" i="5"/>
  <c r="AB47" i="5"/>
  <c r="AC47" i="5"/>
  <c r="AQ47" i="5"/>
  <c r="Z47" i="5"/>
  <c r="AA47" i="5"/>
  <c r="AP47" i="5"/>
  <c r="X47" i="5"/>
  <c r="Y47" i="5"/>
  <c r="AO47" i="5"/>
  <c r="V47" i="5"/>
  <c r="W47" i="5"/>
  <c r="AN47" i="5"/>
  <c r="AM47" i="5"/>
  <c r="AL47" i="5"/>
  <c r="AK47" i="5"/>
  <c r="AJ47" i="5"/>
  <c r="AI47" i="5"/>
  <c r="AH47" i="5"/>
  <c r="AF44" i="5"/>
  <c r="AG44" i="5"/>
  <c r="AS44" i="5"/>
  <c r="AD44" i="5"/>
  <c r="AE44" i="5"/>
  <c r="AR44" i="5"/>
  <c r="AB44" i="5"/>
  <c r="AC44" i="5"/>
  <c r="AQ44" i="5"/>
  <c r="Z44" i="5"/>
  <c r="AA44" i="5"/>
  <c r="AP44" i="5"/>
  <c r="X44" i="5"/>
  <c r="Y44" i="5"/>
  <c r="AO44" i="5"/>
  <c r="V44" i="5"/>
  <c r="W44" i="5"/>
  <c r="AN44" i="5"/>
  <c r="AM44" i="5"/>
  <c r="AL44" i="5"/>
  <c r="AK44" i="5"/>
  <c r="AJ44" i="5"/>
  <c r="AI44" i="5"/>
  <c r="AH44" i="5"/>
  <c r="AF43" i="5"/>
  <c r="AG43" i="5"/>
  <c r="AS43" i="5"/>
  <c r="AD43" i="5"/>
  <c r="AE43" i="5"/>
  <c r="AR43" i="5"/>
  <c r="AB43" i="5"/>
  <c r="AC43" i="5"/>
  <c r="AQ43" i="5"/>
  <c r="Z43" i="5"/>
  <c r="AA43" i="5"/>
  <c r="AP43" i="5"/>
  <c r="X43" i="5"/>
  <c r="Y43" i="5"/>
  <c r="AO43" i="5"/>
  <c r="V43" i="5"/>
  <c r="W43" i="5"/>
  <c r="AN43" i="5"/>
  <c r="AM43" i="5"/>
  <c r="AL43" i="5"/>
  <c r="AK43" i="5"/>
  <c r="AJ43" i="5"/>
  <c r="AI43" i="5"/>
  <c r="AH43" i="5"/>
  <c r="AF42" i="5"/>
  <c r="AG42" i="5"/>
  <c r="AS42" i="5"/>
  <c r="AD42" i="5"/>
  <c r="AE42" i="5"/>
  <c r="AR42" i="5"/>
  <c r="AB42" i="5"/>
  <c r="AC42" i="5"/>
  <c r="AQ42" i="5"/>
  <c r="Z42" i="5"/>
  <c r="AA42" i="5"/>
  <c r="AP42" i="5"/>
  <c r="X42" i="5"/>
  <c r="Y42" i="5"/>
  <c r="AO42" i="5"/>
  <c r="V42" i="5"/>
  <c r="W42" i="5"/>
  <c r="AN42" i="5"/>
  <c r="AM42" i="5"/>
  <c r="AL42" i="5"/>
  <c r="AK42" i="5"/>
  <c r="AJ42" i="5"/>
  <c r="AI42" i="5"/>
  <c r="AH42" i="5"/>
  <c r="AF41" i="5"/>
  <c r="AG41" i="5"/>
  <c r="AS41" i="5"/>
  <c r="AD41" i="5"/>
  <c r="AE41" i="5"/>
  <c r="AR41" i="5"/>
  <c r="AB41" i="5"/>
  <c r="AC41" i="5"/>
  <c r="AQ41" i="5"/>
  <c r="Z41" i="5"/>
  <c r="AA41" i="5"/>
  <c r="AP41" i="5"/>
  <c r="X41" i="5"/>
  <c r="Y41" i="5"/>
  <c r="AO41" i="5"/>
  <c r="V41" i="5"/>
  <c r="W41" i="5"/>
  <c r="AN41" i="5"/>
  <c r="AM41" i="5"/>
  <c r="AL41" i="5"/>
  <c r="AK41" i="5"/>
  <c r="AJ41" i="5"/>
  <c r="AI41" i="5"/>
  <c r="AH41" i="5"/>
  <c r="AF40" i="5"/>
  <c r="AG40" i="5"/>
  <c r="AS40" i="5"/>
  <c r="AD40" i="5"/>
  <c r="AE40" i="5"/>
  <c r="AR40" i="5"/>
  <c r="AB40" i="5"/>
  <c r="AC40" i="5"/>
  <c r="AQ40" i="5"/>
  <c r="Z40" i="5"/>
  <c r="AA40" i="5"/>
  <c r="AP40" i="5"/>
  <c r="X40" i="5"/>
  <c r="Y40" i="5"/>
  <c r="AO40" i="5"/>
  <c r="V40" i="5"/>
  <c r="W40" i="5"/>
  <c r="AN40" i="5"/>
  <c r="AM40" i="5"/>
  <c r="AL40" i="5"/>
  <c r="AK40" i="5"/>
  <c r="AJ40" i="5"/>
  <c r="AI40" i="5"/>
  <c r="AH40" i="5"/>
  <c r="AF37" i="5"/>
  <c r="AG37" i="5"/>
  <c r="AS37" i="5"/>
  <c r="AD37" i="5"/>
  <c r="AE37" i="5"/>
  <c r="AR37" i="5"/>
  <c r="AB37" i="5"/>
  <c r="AC37" i="5"/>
  <c r="AQ37" i="5"/>
  <c r="Z37" i="5"/>
  <c r="AA37" i="5"/>
  <c r="AP37" i="5"/>
  <c r="X37" i="5"/>
  <c r="Y37" i="5"/>
  <c r="AO37" i="5"/>
  <c r="V37" i="5"/>
  <c r="W37" i="5"/>
  <c r="AN37" i="5"/>
  <c r="AM37" i="5"/>
  <c r="AL37" i="5"/>
  <c r="AK37" i="5"/>
  <c r="AJ37" i="5"/>
  <c r="AI37" i="5"/>
  <c r="AH37" i="5"/>
  <c r="AF36" i="5"/>
  <c r="AG36" i="5"/>
  <c r="AS36" i="5"/>
  <c r="AD36" i="5"/>
  <c r="AE36" i="5"/>
  <c r="AR36" i="5"/>
  <c r="AB36" i="5"/>
  <c r="AC36" i="5"/>
  <c r="AQ36" i="5"/>
  <c r="Z36" i="5"/>
  <c r="AA36" i="5"/>
  <c r="AP36" i="5"/>
  <c r="X36" i="5"/>
  <c r="Y36" i="5"/>
  <c r="AO36" i="5"/>
  <c r="V36" i="5"/>
  <c r="W36" i="5"/>
  <c r="AN36" i="5"/>
  <c r="AM36" i="5"/>
  <c r="AL36" i="5"/>
  <c r="AK36" i="5"/>
  <c r="AJ36" i="5"/>
  <c r="AI36" i="5"/>
  <c r="AH36" i="5"/>
  <c r="AF35" i="5"/>
  <c r="AG35" i="5"/>
  <c r="AS35" i="5"/>
  <c r="AD35" i="5"/>
  <c r="AE35" i="5"/>
  <c r="AR35" i="5"/>
  <c r="AB35" i="5"/>
  <c r="AC35" i="5"/>
  <c r="AQ35" i="5"/>
  <c r="Z35" i="5"/>
  <c r="AA35" i="5"/>
  <c r="AP35" i="5"/>
  <c r="X35" i="5"/>
  <c r="Y35" i="5"/>
  <c r="AO35" i="5"/>
  <c r="V35" i="5"/>
  <c r="W35" i="5"/>
  <c r="AN35" i="5"/>
  <c r="AM35" i="5"/>
  <c r="AL35" i="5"/>
  <c r="AK35" i="5"/>
  <c r="AJ35" i="5"/>
  <c r="AI35" i="5"/>
  <c r="AH35" i="5"/>
  <c r="AF34" i="5"/>
  <c r="AG34" i="5"/>
  <c r="AS34" i="5"/>
  <c r="AD34" i="5"/>
  <c r="AE34" i="5"/>
  <c r="AR34" i="5"/>
  <c r="AB34" i="5"/>
  <c r="AC34" i="5"/>
  <c r="AQ34" i="5"/>
  <c r="Z34" i="5"/>
  <c r="AA34" i="5"/>
  <c r="AP34" i="5"/>
  <c r="X34" i="5"/>
  <c r="Y34" i="5"/>
  <c r="AO34" i="5"/>
  <c r="V34" i="5"/>
  <c r="W34" i="5"/>
  <c r="AN34" i="5"/>
  <c r="AM34" i="5"/>
  <c r="AL34" i="5"/>
  <c r="AK34" i="5"/>
  <c r="AJ34" i="5"/>
  <c r="AI34" i="5"/>
  <c r="AH34" i="5"/>
  <c r="AF33" i="5"/>
  <c r="AG33" i="5"/>
  <c r="AS33" i="5"/>
  <c r="AD33" i="5"/>
  <c r="AE33" i="5"/>
  <c r="AR33" i="5"/>
  <c r="AB33" i="5"/>
  <c r="AC33" i="5"/>
  <c r="AQ33" i="5"/>
  <c r="Z33" i="5"/>
  <c r="AA33" i="5"/>
  <c r="AP33" i="5"/>
  <c r="X33" i="5"/>
  <c r="Y33" i="5"/>
  <c r="AO33" i="5"/>
  <c r="V33" i="5"/>
  <c r="W33" i="5"/>
  <c r="AN33" i="5"/>
  <c r="AM33" i="5"/>
  <c r="AL33" i="5"/>
  <c r="AK33" i="5"/>
  <c r="AJ33" i="5"/>
  <c r="AI33" i="5"/>
  <c r="AH33" i="5"/>
  <c r="AF32" i="5"/>
  <c r="AG32" i="5"/>
  <c r="AS32" i="5"/>
  <c r="AD32" i="5"/>
  <c r="AE32" i="5"/>
  <c r="AR32" i="5"/>
  <c r="AB32" i="5"/>
  <c r="AC32" i="5"/>
  <c r="AQ32" i="5"/>
  <c r="Z32" i="5"/>
  <c r="AA32" i="5"/>
  <c r="AP32" i="5"/>
  <c r="X32" i="5"/>
  <c r="Y32" i="5"/>
  <c r="AO32" i="5"/>
  <c r="V32" i="5"/>
  <c r="W32" i="5"/>
  <c r="AN32" i="5"/>
  <c r="AM32" i="5"/>
  <c r="AL32" i="5"/>
  <c r="AK32" i="5"/>
  <c r="AJ32" i="5"/>
  <c r="AI32" i="5"/>
  <c r="AH32" i="5"/>
  <c r="AF29" i="5"/>
  <c r="AG29" i="5"/>
  <c r="AS29" i="5"/>
  <c r="AD29" i="5"/>
  <c r="AE29" i="5"/>
  <c r="AR29" i="5"/>
  <c r="AB29" i="5"/>
  <c r="AC29" i="5"/>
  <c r="AQ29" i="5"/>
  <c r="Z29" i="5"/>
  <c r="AA29" i="5"/>
  <c r="AP29" i="5"/>
  <c r="X29" i="5"/>
  <c r="Y29" i="5"/>
  <c r="AO29" i="5"/>
  <c r="V29" i="5"/>
  <c r="W29" i="5"/>
  <c r="AN29" i="5"/>
  <c r="AM29" i="5"/>
  <c r="AL29" i="5"/>
  <c r="AK29" i="5"/>
  <c r="AJ29" i="5"/>
  <c r="AI29" i="5"/>
  <c r="AH29" i="5"/>
  <c r="AF28" i="5"/>
  <c r="AG28" i="5"/>
  <c r="AS28" i="5"/>
  <c r="AD28" i="5"/>
  <c r="AE28" i="5"/>
  <c r="AR28" i="5"/>
  <c r="AB28" i="5"/>
  <c r="AC28" i="5"/>
  <c r="AQ28" i="5"/>
  <c r="Z28" i="5"/>
  <c r="AA28" i="5"/>
  <c r="AP28" i="5"/>
  <c r="X28" i="5"/>
  <c r="Y28" i="5"/>
  <c r="AO28" i="5"/>
  <c r="V28" i="5"/>
  <c r="W28" i="5"/>
  <c r="AN28" i="5"/>
  <c r="AM28" i="5"/>
  <c r="AL28" i="5"/>
  <c r="AK28" i="5"/>
  <c r="AJ28" i="5"/>
  <c r="AI28" i="5"/>
  <c r="AH28" i="5"/>
  <c r="AF27" i="5"/>
  <c r="AG27" i="5"/>
  <c r="AS27" i="5"/>
  <c r="AD27" i="5"/>
  <c r="AE27" i="5"/>
  <c r="AR27" i="5"/>
  <c r="AB27" i="5"/>
  <c r="AC27" i="5"/>
  <c r="AQ27" i="5"/>
  <c r="Z27" i="5"/>
  <c r="AA27" i="5"/>
  <c r="AP27" i="5"/>
  <c r="X27" i="5"/>
  <c r="Y27" i="5"/>
  <c r="AO27" i="5"/>
  <c r="V27" i="5"/>
  <c r="W27" i="5"/>
  <c r="AN27" i="5"/>
  <c r="AM27" i="5"/>
  <c r="AL27" i="5"/>
  <c r="AK27" i="5"/>
  <c r="AJ27" i="5"/>
  <c r="AI27" i="5"/>
  <c r="AH27" i="5"/>
  <c r="AF26" i="5"/>
  <c r="AG26" i="5"/>
  <c r="AS26" i="5"/>
  <c r="AD26" i="5"/>
  <c r="AE26" i="5"/>
  <c r="AR26" i="5"/>
  <c r="AB26" i="5"/>
  <c r="AC26" i="5"/>
  <c r="AQ26" i="5"/>
  <c r="Z26" i="5"/>
  <c r="AA26" i="5"/>
  <c r="AP26" i="5"/>
  <c r="X26" i="5"/>
  <c r="Y26" i="5"/>
  <c r="AO26" i="5"/>
  <c r="V26" i="5"/>
  <c r="W26" i="5"/>
  <c r="AN26" i="5"/>
  <c r="AM26" i="5"/>
  <c r="AL26" i="5"/>
  <c r="AK26" i="5"/>
  <c r="AJ26" i="5"/>
  <c r="AI26" i="5"/>
  <c r="AH26" i="5"/>
  <c r="AF25" i="5"/>
  <c r="AG25" i="5"/>
  <c r="AS25" i="5"/>
  <c r="AD25" i="5"/>
  <c r="AE25" i="5"/>
  <c r="AR25" i="5"/>
  <c r="AB25" i="5"/>
  <c r="AC25" i="5"/>
  <c r="AQ25" i="5"/>
  <c r="Z25" i="5"/>
  <c r="AA25" i="5"/>
  <c r="AP25" i="5"/>
  <c r="X25" i="5"/>
  <c r="Y25" i="5"/>
  <c r="AO25" i="5"/>
  <c r="V25" i="5"/>
  <c r="W25" i="5"/>
  <c r="AN25" i="5"/>
  <c r="AM25" i="5"/>
  <c r="AL25" i="5"/>
  <c r="AK25" i="5"/>
  <c r="AJ25" i="5"/>
  <c r="AI25" i="5"/>
  <c r="AH25" i="5"/>
  <c r="AF24" i="5"/>
  <c r="AG24" i="5"/>
  <c r="AS24" i="5"/>
  <c r="AD24" i="5"/>
  <c r="AE24" i="5"/>
  <c r="AR24" i="5"/>
  <c r="AB24" i="5"/>
  <c r="AC24" i="5"/>
  <c r="AQ24" i="5"/>
  <c r="Z24" i="5"/>
  <c r="AA24" i="5"/>
  <c r="AP24" i="5"/>
  <c r="X24" i="5"/>
  <c r="Y24" i="5"/>
  <c r="AO24" i="5"/>
  <c r="V24" i="5"/>
  <c r="W24" i="5"/>
  <c r="AN24" i="5"/>
  <c r="AM24" i="5"/>
  <c r="AL24" i="5"/>
  <c r="AK24" i="5"/>
  <c r="AJ24" i="5"/>
  <c r="AI24" i="5"/>
  <c r="AH24" i="5"/>
  <c r="AF23" i="5"/>
  <c r="AG23" i="5"/>
  <c r="AS23" i="5"/>
  <c r="AD23" i="5"/>
  <c r="AE23" i="5"/>
  <c r="AR23" i="5"/>
  <c r="AB23" i="5"/>
  <c r="AC23" i="5"/>
  <c r="AQ23" i="5"/>
  <c r="Z23" i="5"/>
  <c r="AA23" i="5"/>
  <c r="AP23" i="5"/>
  <c r="X23" i="5"/>
  <c r="Y23" i="5"/>
  <c r="AO23" i="5"/>
  <c r="V23" i="5"/>
  <c r="W23" i="5"/>
  <c r="AN23" i="5"/>
  <c r="AM23" i="5"/>
  <c r="AL23" i="5"/>
  <c r="AK23" i="5"/>
  <c r="AJ23" i="5"/>
  <c r="AI23" i="5"/>
  <c r="AH23" i="5"/>
  <c r="AF20" i="5"/>
  <c r="AG20" i="5"/>
  <c r="AS20" i="5"/>
  <c r="AD20" i="5"/>
  <c r="AE20" i="5"/>
  <c r="AR20" i="5"/>
  <c r="AB20" i="5"/>
  <c r="AC20" i="5"/>
  <c r="AQ20" i="5"/>
  <c r="Z20" i="5"/>
  <c r="AA20" i="5"/>
  <c r="AP20" i="5"/>
  <c r="X20" i="5"/>
  <c r="Y20" i="5"/>
  <c r="AO20" i="5"/>
  <c r="V20" i="5"/>
  <c r="W20" i="5"/>
  <c r="AN20" i="5"/>
  <c r="AM20" i="5"/>
  <c r="AL20" i="5"/>
  <c r="AK20" i="5"/>
  <c r="AJ20" i="5"/>
  <c r="AI20" i="5"/>
  <c r="AH20" i="5"/>
  <c r="AF19" i="5"/>
  <c r="AG19" i="5"/>
  <c r="AS19" i="5"/>
  <c r="AD19" i="5"/>
  <c r="AE19" i="5"/>
  <c r="AR19" i="5"/>
  <c r="AB19" i="5"/>
  <c r="AC19" i="5"/>
  <c r="AQ19" i="5"/>
  <c r="Z19" i="5"/>
  <c r="AA19" i="5"/>
  <c r="AP19" i="5"/>
  <c r="X19" i="5"/>
  <c r="Y19" i="5"/>
  <c r="AO19" i="5"/>
  <c r="V19" i="5"/>
  <c r="W19" i="5"/>
  <c r="AN19" i="5"/>
  <c r="AM19" i="5"/>
  <c r="AL19" i="5"/>
  <c r="AK19" i="5"/>
  <c r="AJ19" i="5"/>
  <c r="AI19" i="5"/>
  <c r="AH19" i="5"/>
  <c r="AF18" i="5"/>
  <c r="AG18" i="5"/>
  <c r="AS18" i="5"/>
  <c r="AD18" i="5"/>
  <c r="AE18" i="5"/>
  <c r="AR18" i="5"/>
  <c r="AB18" i="5"/>
  <c r="AC18" i="5"/>
  <c r="AQ18" i="5"/>
  <c r="Z18" i="5"/>
  <c r="AA18" i="5"/>
  <c r="AP18" i="5"/>
  <c r="X18" i="5"/>
  <c r="Y18" i="5"/>
  <c r="AO18" i="5"/>
  <c r="V18" i="5"/>
  <c r="W18" i="5"/>
  <c r="AN18" i="5"/>
  <c r="AM18" i="5"/>
  <c r="AL18" i="5"/>
  <c r="AK18" i="5"/>
  <c r="AJ18" i="5"/>
  <c r="AI18" i="5"/>
  <c r="AH18" i="5"/>
  <c r="AF15" i="5"/>
  <c r="AG15" i="5"/>
  <c r="AS15" i="5"/>
  <c r="AD15" i="5"/>
  <c r="AE15" i="5"/>
  <c r="AR15" i="5"/>
  <c r="AB15" i="5"/>
  <c r="AC15" i="5"/>
  <c r="AQ15" i="5"/>
  <c r="Z15" i="5"/>
  <c r="AA15" i="5"/>
  <c r="AP15" i="5"/>
  <c r="X15" i="5"/>
  <c r="Y15" i="5"/>
  <c r="AO15" i="5"/>
  <c r="V15" i="5"/>
  <c r="W15" i="5"/>
  <c r="AN15" i="5"/>
  <c r="AM15" i="5"/>
  <c r="AL15" i="5"/>
  <c r="AK15" i="5"/>
  <c r="AJ15" i="5"/>
  <c r="AI15" i="5"/>
  <c r="AH15" i="5"/>
  <c r="AF14" i="5"/>
  <c r="AG14" i="5"/>
  <c r="AS14" i="5"/>
  <c r="AD14" i="5"/>
  <c r="AE14" i="5"/>
  <c r="AR14" i="5"/>
  <c r="AB14" i="5"/>
  <c r="AC14" i="5"/>
  <c r="AQ14" i="5"/>
  <c r="Z14" i="5"/>
  <c r="AA14" i="5"/>
  <c r="AP14" i="5"/>
  <c r="X14" i="5"/>
  <c r="Y14" i="5"/>
  <c r="AO14" i="5"/>
  <c r="V14" i="5"/>
  <c r="W14" i="5"/>
  <c r="AN14" i="5"/>
  <c r="AM14" i="5"/>
  <c r="AL14" i="5"/>
  <c r="AK14" i="5"/>
  <c r="AJ14" i="5"/>
  <c r="AI14" i="5"/>
  <c r="AH14" i="5"/>
  <c r="AF13" i="5"/>
  <c r="AG13" i="5"/>
  <c r="AS13" i="5"/>
  <c r="AD13" i="5"/>
  <c r="AE13" i="5"/>
  <c r="AR13" i="5"/>
  <c r="AB13" i="5"/>
  <c r="AC13" i="5"/>
  <c r="AQ13" i="5"/>
  <c r="Z13" i="5"/>
  <c r="AA13" i="5"/>
  <c r="AP13" i="5"/>
  <c r="X13" i="5"/>
  <c r="Y13" i="5"/>
  <c r="AO13" i="5"/>
  <c r="V13" i="5"/>
  <c r="W13" i="5"/>
  <c r="AN13" i="5"/>
  <c r="AM13" i="5"/>
  <c r="AL13" i="5"/>
  <c r="AK13" i="5"/>
  <c r="AJ13" i="5"/>
  <c r="AI13" i="5"/>
  <c r="AH13" i="5"/>
  <c r="AF12" i="5"/>
  <c r="AG12" i="5"/>
  <c r="AS12" i="5"/>
  <c r="AD12" i="5"/>
  <c r="AE12" i="5"/>
  <c r="AR12" i="5"/>
  <c r="AB12" i="5"/>
  <c r="AC12" i="5"/>
  <c r="AQ12" i="5"/>
  <c r="Z12" i="5"/>
  <c r="AA12" i="5"/>
  <c r="AP12" i="5"/>
  <c r="X12" i="5"/>
  <c r="Y12" i="5"/>
  <c r="AO12" i="5"/>
  <c r="V12" i="5"/>
  <c r="W12" i="5"/>
  <c r="AN12" i="5"/>
  <c r="AM12" i="5"/>
  <c r="AL12" i="5"/>
  <c r="AK12" i="5"/>
  <c r="AJ12" i="5"/>
  <c r="AI12" i="5"/>
  <c r="AH12" i="5"/>
  <c r="AF9" i="5"/>
  <c r="AG9" i="5"/>
  <c r="AS9" i="5"/>
  <c r="AD9" i="5"/>
  <c r="AE9" i="5"/>
  <c r="AR9" i="5"/>
  <c r="AB9" i="5"/>
  <c r="AC9" i="5"/>
  <c r="AQ9" i="5"/>
  <c r="Z9" i="5"/>
  <c r="AA9" i="5"/>
  <c r="AP9" i="5"/>
  <c r="X9" i="5"/>
  <c r="Y9" i="5"/>
  <c r="AO9" i="5"/>
  <c r="V9" i="5"/>
  <c r="W9" i="5"/>
  <c r="AN9" i="5"/>
  <c r="AM9" i="5"/>
  <c r="AL9" i="5"/>
  <c r="AK9" i="5"/>
  <c r="AJ9" i="5"/>
  <c r="AI9" i="5"/>
  <c r="AH9" i="5"/>
  <c r="AF8" i="5"/>
  <c r="AG8" i="5"/>
  <c r="AS8" i="5"/>
  <c r="AD8" i="5"/>
  <c r="AE8" i="5"/>
  <c r="AR8" i="5"/>
  <c r="AB8" i="5"/>
  <c r="AC8" i="5"/>
  <c r="AQ8" i="5"/>
  <c r="Z8" i="5"/>
  <c r="AA8" i="5"/>
  <c r="AP8" i="5"/>
  <c r="X8" i="5"/>
  <c r="Y8" i="5"/>
  <c r="AO8" i="5"/>
  <c r="V8" i="5"/>
  <c r="W8" i="5"/>
  <c r="AN8" i="5"/>
  <c r="AM8" i="5"/>
  <c r="AL8" i="5"/>
  <c r="AK8" i="5"/>
  <c r="AJ8" i="5"/>
  <c r="AI8" i="5"/>
  <c r="AH8" i="5"/>
  <c r="AF7" i="5"/>
  <c r="AG7" i="5"/>
  <c r="AS7" i="5"/>
  <c r="AD7" i="5"/>
  <c r="AE7" i="5"/>
  <c r="AR7" i="5"/>
  <c r="AB7" i="5"/>
  <c r="AC7" i="5"/>
  <c r="AQ7" i="5"/>
  <c r="Z7" i="5"/>
  <c r="AA7" i="5"/>
  <c r="AP7" i="5"/>
  <c r="X7" i="5"/>
  <c r="Y7" i="5"/>
  <c r="AO7" i="5"/>
  <c r="V7" i="5"/>
  <c r="W7" i="5"/>
  <c r="AN7" i="5"/>
  <c r="AM7" i="5"/>
  <c r="AL7" i="5"/>
  <c r="AK7" i="5"/>
  <c r="AJ7" i="5"/>
  <c r="AI7" i="5"/>
  <c r="AH7" i="5"/>
  <c r="AF6" i="5"/>
  <c r="AG6" i="5"/>
  <c r="AS6" i="5"/>
  <c r="AD6" i="5"/>
  <c r="AE6" i="5"/>
  <c r="AR6" i="5"/>
  <c r="AB6" i="5"/>
  <c r="AC6" i="5"/>
  <c r="AQ6" i="5"/>
  <c r="Z6" i="5"/>
  <c r="AA6" i="5"/>
  <c r="AP6" i="5"/>
  <c r="X6" i="5"/>
  <c r="Y6" i="5"/>
  <c r="AO6" i="5"/>
  <c r="V6" i="5"/>
  <c r="W6" i="5"/>
  <c r="AN6" i="5"/>
  <c r="AM6" i="5"/>
  <c r="AL6" i="5"/>
  <c r="AK6" i="5"/>
  <c r="AJ6" i="5"/>
  <c r="AI6" i="5"/>
  <c r="AH6" i="5"/>
  <c r="AF5" i="5"/>
  <c r="AG5" i="5"/>
  <c r="AS5" i="5"/>
  <c r="AD5" i="5"/>
  <c r="AE5" i="5"/>
  <c r="AR5" i="5"/>
  <c r="AB5" i="5"/>
  <c r="AC5" i="5"/>
  <c r="AQ5" i="5"/>
  <c r="Z5" i="5"/>
  <c r="AA5" i="5"/>
  <c r="AP5" i="5"/>
  <c r="X5" i="5"/>
  <c r="Y5" i="5"/>
  <c r="AO5" i="5"/>
  <c r="V5" i="5"/>
  <c r="W5" i="5"/>
  <c r="AN5" i="5"/>
  <c r="AM5" i="5"/>
  <c r="AL5" i="5"/>
  <c r="AK5" i="5"/>
  <c r="AJ5" i="5"/>
  <c r="AI5" i="5"/>
  <c r="AH5" i="5"/>
  <c r="AF4" i="5"/>
  <c r="AG4" i="5"/>
  <c r="AS4" i="5"/>
  <c r="AD4" i="5"/>
  <c r="AE4" i="5"/>
  <c r="AR4" i="5"/>
  <c r="AB4" i="5"/>
  <c r="AC4" i="5"/>
  <c r="AQ4" i="5"/>
  <c r="Z4" i="5"/>
  <c r="AA4" i="5"/>
  <c r="AP4" i="5"/>
  <c r="X4" i="5"/>
  <c r="Y4" i="5"/>
  <c r="AO4" i="5"/>
  <c r="V4" i="5"/>
  <c r="W4" i="5"/>
  <c r="AN4" i="5"/>
  <c r="AM4" i="5"/>
  <c r="AL4" i="5"/>
  <c r="AK4" i="5"/>
  <c r="AJ4" i="5"/>
  <c r="AI4" i="5"/>
  <c r="AH4" i="5"/>
  <c r="AF3" i="5"/>
  <c r="AG3" i="5"/>
  <c r="AS3" i="5"/>
  <c r="AD3" i="5"/>
  <c r="AE3" i="5"/>
  <c r="AR3" i="5"/>
  <c r="AB3" i="5"/>
  <c r="AC3" i="5"/>
  <c r="AQ3" i="5"/>
  <c r="Z3" i="5"/>
  <c r="AA3" i="5"/>
  <c r="AP3" i="5"/>
  <c r="X3" i="5"/>
  <c r="Y3" i="5"/>
  <c r="AO3" i="5"/>
  <c r="V3" i="5"/>
  <c r="W3" i="5"/>
  <c r="AN3" i="5"/>
  <c r="AM3" i="5"/>
  <c r="AL3" i="5"/>
  <c r="AK3" i="5"/>
  <c r="AJ3" i="5"/>
  <c r="AI3" i="5"/>
  <c r="AH3" i="5"/>
  <c r="AF77" i="4"/>
  <c r="AG77" i="4"/>
  <c r="AS77" i="4"/>
  <c r="AD77" i="4"/>
  <c r="AE77" i="4"/>
  <c r="AR77" i="4"/>
  <c r="AB77" i="4"/>
  <c r="AC77" i="4"/>
  <c r="AQ77" i="4"/>
  <c r="Z77" i="4"/>
  <c r="AA77" i="4"/>
  <c r="AP77" i="4"/>
  <c r="X77" i="4"/>
  <c r="Y77" i="4"/>
  <c r="AO77" i="4"/>
  <c r="V77" i="4"/>
  <c r="W77" i="4"/>
  <c r="AN77" i="4"/>
  <c r="AM77" i="4"/>
  <c r="AL77" i="4"/>
  <c r="AK77" i="4"/>
  <c r="AJ77" i="4"/>
  <c r="AI77" i="4"/>
  <c r="AH77" i="4"/>
  <c r="AF76" i="4"/>
  <c r="AG76" i="4"/>
  <c r="AS76" i="4"/>
  <c r="AD76" i="4"/>
  <c r="AE76" i="4"/>
  <c r="AR76" i="4"/>
  <c r="AB76" i="4"/>
  <c r="AC76" i="4"/>
  <c r="AQ76" i="4"/>
  <c r="Z76" i="4"/>
  <c r="AA76" i="4"/>
  <c r="AP76" i="4"/>
  <c r="X76" i="4"/>
  <c r="Y76" i="4"/>
  <c r="AO76" i="4"/>
  <c r="V76" i="4"/>
  <c r="W76" i="4"/>
  <c r="AN76" i="4"/>
  <c r="AM76" i="4"/>
  <c r="AL76" i="4"/>
  <c r="AK76" i="4"/>
  <c r="AJ76" i="4"/>
  <c r="AI76" i="4"/>
  <c r="AH76" i="4"/>
  <c r="AF75" i="4"/>
  <c r="AG75" i="4"/>
  <c r="AS75" i="4"/>
  <c r="AD75" i="4"/>
  <c r="AE75" i="4"/>
  <c r="AR75" i="4"/>
  <c r="AB75" i="4"/>
  <c r="AC75" i="4"/>
  <c r="AQ75" i="4"/>
  <c r="Z75" i="4"/>
  <c r="AA75" i="4"/>
  <c r="AP75" i="4"/>
  <c r="X75" i="4"/>
  <c r="Y75" i="4"/>
  <c r="AO75" i="4"/>
  <c r="V75" i="4"/>
  <c r="W75" i="4"/>
  <c r="AN75" i="4"/>
  <c r="AM75" i="4"/>
  <c r="AL75" i="4"/>
  <c r="AK75" i="4"/>
  <c r="AJ75" i="4"/>
  <c r="AI75" i="4"/>
  <c r="AH75" i="4"/>
  <c r="AF74" i="4"/>
  <c r="AG74" i="4"/>
  <c r="AS74" i="4"/>
  <c r="AD74" i="4"/>
  <c r="AE74" i="4"/>
  <c r="AR74" i="4"/>
  <c r="AB74" i="4"/>
  <c r="AC74" i="4"/>
  <c r="AQ74" i="4"/>
  <c r="Z74" i="4"/>
  <c r="AA74" i="4"/>
  <c r="AP74" i="4"/>
  <c r="X74" i="4"/>
  <c r="Y74" i="4"/>
  <c r="AO74" i="4"/>
  <c r="V74" i="4"/>
  <c r="W74" i="4"/>
  <c r="AN74" i="4"/>
  <c r="AM74" i="4"/>
  <c r="AL74" i="4"/>
  <c r="AK74" i="4"/>
  <c r="AJ74" i="4"/>
  <c r="AI74" i="4"/>
  <c r="AH74" i="4"/>
  <c r="AF73" i="4"/>
  <c r="AG73" i="4"/>
  <c r="AS73" i="4"/>
  <c r="AD73" i="4"/>
  <c r="AE73" i="4"/>
  <c r="AR73" i="4"/>
  <c r="AB73" i="4"/>
  <c r="AC73" i="4"/>
  <c r="AQ73" i="4"/>
  <c r="Z73" i="4"/>
  <c r="AA73" i="4"/>
  <c r="AP73" i="4"/>
  <c r="X73" i="4"/>
  <c r="Y73" i="4"/>
  <c r="AO73" i="4"/>
  <c r="V73" i="4"/>
  <c r="W73" i="4"/>
  <c r="AN73" i="4"/>
  <c r="AM73" i="4"/>
  <c r="AL73" i="4"/>
  <c r="AK73" i="4"/>
  <c r="AJ73" i="4"/>
  <c r="AI73" i="4"/>
  <c r="AH73" i="4"/>
  <c r="AF72" i="4"/>
  <c r="AG72" i="4"/>
  <c r="AS72" i="4"/>
  <c r="AD72" i="4"/>
  <c r="AE72" i="4"/>
  <c r="AR72" i="4"/>
  <c r="AB72" i="4"/>
  <c r="AC72" i="4"/>
  <c r="AQ72" i="4"/>
  <c r="Z72" i="4"/>
  <c r="AA72" i="4"/>
  <c r="AP72" i="4"/>
  <c r="X72" i="4"/>
  <c r="Y72" i="4"/>
  <c r="AO72" i="4"/>
  <c r="V72" i="4"/>
  <c r="W72" i="4"/>
  <c r="AN72" i="4"/>
  <c r="AM72" i="4"/>
  <c r="AL72" i="4"/>
  <c r="AK72" i="4"/>
  <c r="AJ72" i="4"/>
  <c r="AI72" i="4"/>
  <c r="AH72" i="4"/>
  <c r="AF71" i="4"/>
  <c r="AG71" i="4"/>
  <c r="AS71" i="4"/>
  <c r="AD71" i="4"/>
  <c r="AE71" i="4"/>
  <c r="AR71" i="4"/>
  <c r="AB71" i="4"/>
  <c r="AC71" i="4"/>
  <c r="AQ71" i="4"/>
  <c r="Z71" i="4"/>
  <c r="AA71" i="4"/>
  <c r="AP71" i="4"/>
  <c r="X71" i="4"/>
  <c r="Y71" i="4"/>
  <c r="AO71" i="4"/>
  <c r="V71" i="4"/>
  <c r="W71" i="4"/>
  <c r="AN71" i="4"/>
  <c r="AM71" i="4"/>
  <c r="AL71" i="4"/>
  <c r="AK71" i="4"/>
  <c r="AJ71" i="4"/>
  <c r="AI71" i="4"/>
  <c r="AH71" i="4"/>
  <c r="AF70" i="4"/>
  <c r="AG70" i="4"/>
  <c r="AS70" i="4"/>
  <c r="AD70" i="4"/>
  <c r="AE70" i="4"/>
  <c r="AR70" i="4"/>
  <c r="AB70" i="4"/>
  <c r="AC70" i="4"/>
  <c r="AQ70" i="4"/>
  <c r="Z70" i="4"/>
  <c r="AA70" i="4"/>
  <c r="AP70" i="4"/>
  <c r="X70" i="4"/>
  <c r="Y70" i="4"/>
  <c r="AO70" i="4"/>
  <c r="V70" i="4"/>
  <c r="W70" i="4"/>
  <c r="AN70" i="4"/>
  <c r="AM70" i="4"/>
  <c r="AL70" i="4"/>
  <c r="AK70" i="4"/>
  <c r="AJ70" i="4"/>
  <c r="AI70" i="4"/>
  <c r="AH70" i="4"/>
  <c r="AF69" i="4"/>
  <c r="AG69" i="4"/>
  <c r="AS69" i="4"/>
  <c r="AD69" i="4"/>
  <c r="AE69" i="4"/>
  <c r="AR69" i="4"/>
  <c r="AB69" i="4"/>
  <c r="AC69" i="4"/>
  <c r="AQ69" i="4"/>
  <c r="Z69" i="4"/>
  <c r="AA69" i="4"/>
  <c r="AP69" i="4"/>
  <c r="X69" i="4"/>
  <c r="Y69" i="4"/>
  <c r="AO69" i="4"/>
  <c r="V69" i="4"/>
  <c r="W69" i="4"/>
  <c r="AN69" i="4"/>
  <c r="AM69" i="4"/>
  <c r="AL69" i="4"/>
  <c r="AK69" i="4"/>
  <c r="AJ69" i="4"/>
  <c r="AI69" i="4"/>
  <c r="AH69" i="4"/>
  <c r="AF68" i="4"/>
  <c r="AG68" i="4"/>
  <c r="AS68" i="4"/>
  <c r="AD68" i="4"/>
  <c r="AE68" i="4"/>
  <c r="AR68" i="4"/>
  <c r="AB68" i="4"/>
  <c r="AC68" i="4"/>
  <c r="AQ68" i="4"/>
  <c r="Z68" i="4"/>
  <c r="AA68" i="4"/>
  <c r="AP68" i="4"/>
  <c r="X68" i="4"/>
  <c r="Y68" i="4"/>
  <c r="AO68" i="4"/>
  <c r="V68" i="4"/>
  <c r="W68" i="4"/>
  <c r="AN68" i="4"/>
  <c r="AM68" i="4"/>
  <c r="AL68" i="4"/>
  <c r="AK68" i="4"/>
  <c r="AJ68" i="4"/>
  <c r="AI68" i="4"/>
  <c r="AH68" i="4"/>
  <c r="AF67" i="4"/>
  <c r="AG67" i="4"/>
  <c r="AS67" i="4"/>
  <c r="AD67" i="4"/>
  <c r="AE67" i="4"/>
  <c r="AR67" i="4"/>
  <c r="AB67" i="4"/>
  <c r="AC67" i="4"/>
  <c r="AQ67" i="4"/>
  <c r="Z67" i="4"/>
  <c r="AA67" i="4"/>
  <c r="AP67" i="4"/>
  <c r="X67" i="4"/>
  <c r="Y67" i="4"/>
  <c r="AO67" i="4"/>
  <c r="V67" i="4"/>
  <c r="W67" i="4"/>
  <c r="AN67" i="4"/>
  <c r="AM67" i="4"/>
  <c r="AL67" i="4"/>
  <c r="AK67" i="4"/>
  <c r="AJ67" i="4"/>
  <c r="AI67" i="4"/>
  <c r="AH67" i="4"/>
  <c r="AF66" i="4"/>
  <c r="AG66" i="4"/>
  <c r="AS66" i="4"/>
  <c r="AD66" i="4"/>
  <c r="AE66" i="4"/>
  <c r="AR66" i="4"/>
  <c r="AB66" i="4"/>
  <c r="AC66" i="4"/>
  <c r="AQ66" i="4"/>
  <c r="Z66" i="4"/>
  <c r="AA66" i="4"/>
  <c r="AP66" i="4"/>
  <c r="X66" i="4"/>
  <c r="Y66" i="4"/>
  <c r="AO66" i="4"/>
  <c r="V66" i="4"/>
  <c r="W66" i="4"/>
  <c r="AN66" i="4"/>
  <c r="AM66" i="4"/>
  <c r="AL66" i="4"/>
  <c r="AK66" i="4"/>
  <c r="AJ66" i="4"/>
  <c r="AI66" i="4"/>
  <c r="AH66" i="4"/>
  <c r="AF63" i="4"/>
  <c r="AG63" i="4"/>
  <c r="AS63" i="4"/>
  <c r="AD63" i="4"/>
  <c r="AE63" i="4"/>
  <c r="AR63" i="4"/>
  <c r="AB63" i="4"/>
  <c r="AC63" i="4"/>
  <c r="AQ63" i="4"/>
  <c r="Z63" i="4"/>
  <c r="AA63" i="4"/>
  <c r="AP63" i="4"/>
  <c r="X63" i="4"/>
  <c r="Y63" i="4"/>
  <c r="AO63" i="4"/>
  <c r="V63" i="4"/>
  <c r="W63" i="4"/>
  <c r="AN63" i="4"/>
  <c r="AM63" i="4"/>
  <c r="AL63" i="4"/>
  <c r="AK63" i="4"/>
  <c r="AJ63" i="4"/>
  <c r="AI63" i="4"/>
  <c r="AH63" i="4"/>
  <c r="AF62" i="4"/>
  <c r="AG62" i="4"/>
  <c r="AS62" i="4"/>
  <c r="AD62" i="4"/>
  <c r="AE62" i="4"/>
  <c r="AR62" i="4"/>
  <c r="AB62" i="4"/>
  <c r="AC62" i="4"/>
  <c r="AQ62" i="4"/>
  <c r="Z62" i="4"/>
  <c r="AA62" i="4"/>
  <c r="AP62" i="4"/>
  <c r="X62" i="4"/>
  <c r="Y62" i="4"/>
  <c r="AO62" i="4"/>
  <c r="V62" i="4"/>
  <c r="W62" i="4"/>
  <c r="AN62" i="4"/>
  <c r="AM62" i="4"/>
  <c r="AL62" i="4"/>
  <c r="AK62" i="4"/>
  <c r="AJ62" i="4"/>
  <c r="AI62" i="4"/>
  <c r="AH62" i="4"/>
  <c r="AF61" i="4"/>
  <c r="AG61" i="4"/>
  <c r="AS61" i="4"/>
  <c r="AD61" i="4"/>
  <c r="AE61" i="4"/>
  <c r="AR61" i="4"/>
  <c r="AB61" i="4"/>
  <c r="AC61" i="4"/>
  <c r="AQ61" i="4"/>
  <c r="Z61" i="4"/>
  <c r="AA61" i="4"/>
  <c r="AP61" i="4"/>
  <c r="X61" i="4"/>
  <c r="Y61" i="4"/>
  <c r="AO61" i="4"/>
  <c r="V61" i="4"/>
  <c r="W61" i="4"/>
  <c r="AN61" i="4"/>
  <c r="AM61" i="4"/>
  <c r="AL61" i="4"/>
  <c r="AK61" i="4"/>
  <c r="AJ61" i="4"/>
  <c r="AI61" i="4"/>
  <c r="AH61" i="4"/>
  <c r="AF60" i="4"/>
  <c r="AG60" i="4"/>
  <c r="AS60" i="4"/>
  <c r="AD60" i="4"/>
  <c r="AE60" i="4"/>
  <c r="AR60" i="4"/>
  <c r="AB60" i="4"/>
  <c r="AC60" i="4"/>
  <c r="AQ60" i="4"/>
  <c r="Z60" i="4"/>
  <c r="AA60" i="4"/>
  <c r="AP60" i="4"/>
  <c r="X60" i="4"/>
  <c r="Y60" i="4"/>
  <c r="AO60" i="4"/>
  <c r="V60" i="4"/>
  <c r="W60" i="4"/>
  <c r="AN60" i="4"/>
  <c r="AM60" i="4"/>
  <c r="AL60" i="4"/>
  <c r="AK60" i="4"/>
  <c r="AJ60" i="4"/>
  <c r="AI60" i="4"/>
  <c r="AH60" i="4"/>
  <c r="AF59" i="4"/>
  <c r="AG59" i="4"/>
  <c r="AS59" i="4"/>
  <c r="AD59" i="4"/>
  <c r="AE59" i="4"/>
  <c r="AR59" i="4"/>
  <c r="AB59" i="4"/>
  <c r="AC59" i="4"/>
  <c r="AQ59" i="4"/>
  <c r="Z59" i="4"/>
  <c r="AA59" i="4"/>
  <c r="AP59" i="4"/>
  <c r="X59" i="4"/>
  <c r="Y59" i="4"/>
  <c r="AO59" i="4"/>
  <c r="V59" i="4"/>
  <c r="W59" i="4"/>
  <c r="AN59" i="4"/>
  <c r="AM59" i="4"/>
  <c r="AL59" i="4"/>
  <c r="AK59" i="4"/>
  <c r="AJ59" i="4"/>
  <c r="AI59" i="4"/>
  <c r="AH59" i="4"/>
  <c r="AF58" i="4"/>
  <c r="AG58" i="4"/>
  <c r="AS58" i="4"/>
  <c r="AD58" i="4"/>
  <c r="AE58" i="4"/>
  <c r="AR58" i="4"/>
  <c r="AB58" i="4"/>
  <c r="AC58" i="4"/>
  <c r="AQ58" i="4"/>
  <c r="Z58" i="4"/>
  <c r="AA58" i="4"/>
  <c r="AP58" i="4"/>
  <c r="X58" i="4"/>
  <c r="Y58" i="4"/>
  <c r="AO58" i="4"/>
  <c r="V58" i="4"/>
  <c r="W58" i="4"/>
  <c r="AN58" i="4"/>
  <c r="AM58" i="4"/>
  <c r="AL58" i="4"/>
  <c r="AK58" i="4"/>
  <c r="AJ58" i="4"/>
  <c r="AI58" i="4"/>
  <c r="AH58" i="4"/>
  <c r="AF57" i="4"/>
  <c r="AG57" i="4"/>
  <c r="AS57" i="4"/>
  <c r="AD57" i="4"/>
  <c r="AE57" i="4"/>
  <c r="AR57" i="4"/>
  <c r="AB57" i="4"/>
  <c r="AC57" i="4"/>
  <c r="AQ57" i="4"/>
  <c r="Z57" i="4"/>
  <c r="AA57" i="4"/>
  <c r="AP57" i="4"/>
  <c r="X57" i="4"/>
  <c r="Y57" i="4"/>
  <c r="AO57" i="4"/>
  <c r="V57" i="4"/>
  <c r="W57" i="4"/>
  <c r="AN57" i="4"/>
  <c r="AM57" i="4"/>
  <c r="AL57" i="4"/>
  <c r="AK57" i="4"/>
  <c r="AJ57" i="4"/>
  <c r="AI57" i="4"/>
  <c r="AH57" i="4"/>
  <c r="AF56" i="4"/>
  <c r="AG56" i="4"/>
  <c r="AS56" i="4"/>
  <c r="AD56" i="4"/>
  <c r="AE56" i="4"/>
  <c r="AR56" i="4"/>
  <c r="AB56" i="4"/>
  <c r="AC56" i="4"/>
  <c r="AQ56" i="4"/>
  <c r="Z56" i="4"/>
  <c r="AA56" i="4"/>
  <c r="AP56" i="4"/>
  <c r="X56" i="4"/>
  <c r="Y56" i="4"/>
  <c r="AO56" i="4"/>
  <c r="V56" i="4"/>
  <c r="W56" i="4"/>
  <c r="AN56" i="4"/>
  <c r="AM56" i="4"/>
  <c r="AL56" i="4"/>
  <c r="AK56" i="4"/>
  <c r="AJ56" i="4"/>
  <c r="AI56" i="4"/>
  <c r="AH56" i="4"/>
  <c r="AF55" i="4"/>
  <c r="AG55" i="4"/>
  <c r="AS55" i="4"/>
  <c r="AD55" i="4"/>
  <c r="AE55" i="4"/>
  <c r="AR55" i="4"/>
  <c r="AB55" i="4"/>
  <c r="AC55" i="4"/>
  <c r="AQ55" i="4"/>
  <c r="Z55" i="4"/>
  <c r="AA55" i="4"/>
  <c r="AP55" i="4"/>
  <c r="X55" i="4"/>
  <c r="Y55" i="4"/>
  <c r="AO55" i="4"/>
  <c r="V55" i="4"/>
  <c r="W55" i="4"/>
  <c r="AN55" i="4"/>
  <c r="AM55" i="4"/>
  <c r="AL55" i="4"/>
  <c r="AK55" i="4"/>
  <c r="AJ55" i="4"/>
  <c r="AI55" i="4"/>
  <c r="AH55" i="4"/>
  <c r="AF54" i="4"/>
  <c r="AG54" i="4"/>
  <c r="AS54" i="4"/>
  <c r="AD54" i="4"/>
  <c r="AE54" i="4"/>
  <c r="AR54" i="4"/>
  <c r="AB54" i="4"/>
  <c r="AC54" i="4"/>
  <c r="AQ54" i="4"/>
  <c r="Z54" i="4"/>
  <c r="AA54" i="4"/>
  <c r="AP54" i="4"/>
  <c r="X54" i="4"/>
  <c r="Y54" i="4"/>
  <c r="AO54" i="4"/>
  <c r="V54" i="4"/>
  <c r="W54" i="4"/>
  <c r="AN54" i="4"/>
  <c r="AM54" i="4"/>
  <c r="AL54" i="4"/>
  <c r="AK54" i="4"/>
  <c r="AJ54" i="4"/>
  <c r="AI54" i="4"/>
  <c r="AH54" i="4"/>
  <c r="AF51" i="4"/>
  <c r="AG51" i="4"/>
  <c r="AS51" i="4"/>
  <c r="AD51" i="4"/>
  <c r="AE51" i="4"/>
  <c r="AR51" i="4"/>
  <c r="AB51" i="4"/>
  <c r="AC51" i="4"/>
  <c r="AQ51" i="4"/>
  <c r="Z51" i="4"/>
  <c r="AA51" i="4"/>
  <c r="AP51" i="4"/>
  <c r="X51" i="4"/>
  <c r="Y51" i="4"/>
  <c r="AO51" i="4"/>
  <c r="V51" i="4"/>
  <c r="W51" i="4"/>
  <c r="AN51" i="4"/>
  <c r="AM51" i="4"/>
  <c r="AL51" i="4"/>
  <c r="AK51" i="4"/>
  <c r="AJ51" i="4"/>
  <c r="AI51" i="4"/>
  <c r="AH51" i="4"/>
  <c r="AF50" i="4"/>
  <c r="AG50" i="4"/>
  <c r="AS50" i="4"/>
  <c r="AD50" i="4"/>
  <c r="AE50" i="4"/>
  <c r="AR50" i="4"/>
  <c r="AB50" i="4"/>
  <c r="AC50" i="4"/>
  <c r="AQ50" i="4"/>
  <c r="Z50" i="4"/>
  <c r="AA50" i="4"/>
  <c r="AP50" i="4"/>
  <c r="X50" i="4"/>
  <c r="Y50" i="4"/>
  <c r="AO50" i="4"/>
  <c r="V50" i="4"/>
  <c r="W50" i="4"/>
  <c r="AN50" i="4"/>
  <c r="AM50" i="4"/>
  <c r="AL50" i="4"/>
  <c r="AK50" i="4"/>
  <c r="AJ50" i="4"/>
  <c r="AI50" i="4"/>
  <c r="AH50" i="4"/>
  <c r="AF49" i="4"/>
  <c r="AG49" i="4"/>
  <c r="AS49" i="4"/>
  <c r="AD49" i="4"/>
  <c r="AE49" i="4"/>
  <c r="AR49" i="4"/>
  <c r="AB49" i="4"/>
  <c r="AC49" i="4"/>
  <c r="AQ49" i="4"/>
  <c r="Z49" i="4"/>
  <c r="AA49" i="4"/>
  <c r="AP49" i="4"/>
  <c r="X49" i="4"/>
  <c r="Y49" i="4"/>
  <c r="AO49" i="4"/>
  <c r="V49" i="4"/>
  <c r="W49" i="4"/>
  <c r="AN49" i="4"/>
  <c r="AM49" i="4"/>
  <c r="AL49" i="4"/>
  <c r="AK49" i="4"/>
  <c r="AJ49" i="4"/>
  <c r="AI49" i="4"/>
  <c r="AH49" i="4"/>
  <c r="AF48" i="4"/>
  <c r="AG48" i="4"/>
  <c r="AS48" i="4"/>
  <c r="AD48" i="4"/>
  <c r="AE48" i="4"/>
  <c r="AR48" i="4"/>
  <c r="AB48" i="4"/>
  <c r="AC48" i="4"/>
  <c r="AQ48" i="4"/>
  <c r="Z48" i="4"/>
  <c r="AA48" i="4"/>
  <c r="AP48" i="4"/>
  <c r="X48" i="4"/>
  <c r="Y48" i="4"/>
  <c r="AO48" i="4"/>
  <c r="V48" i="4"/>
  <c r="W48" i="4"/>
  <c r="AN48" i="4"/>
  <c r="AM48" i="4"/>
  <c r="AL48" i="4"/>
  <c r="AK48" i="4"/>
  <c r="AJ48" i="4"/>
  <c r="AI48" i="4"/>
  <c r="AH48" i="4"/>
  <c r="AF47" i="4"/>
  <c r="AG47" i="4"/>
  <c r="AS47" i="4"/>
  <c r="AD47" i="4"/>
  <c r="AE47" i="4"/>
  <c r="AR47" i="4"/>
  <c r="AB47" i="4"/>
  <c r="AC47" i="4"/>
  <c r="AQ47" i="4"/>
  <c r="Z47" i="4"/>
  <c r="AA47" i="4"/>
  <c r="AP47" i="4"/>
  <c r="X47" i="4"/>
  <c r="Y47" i="4"/>
  <c r="AO47" i="4"/>
  <c r="V47" i="4"/>
  <c r="W47" i="4"/>
  <c r="AN47" i="4"/>
  <c r="AM47" i="4"/>
  <c r="AL47" i="4"/>
  <c r="AK47" i="4"/>
  <c r="AJ47" i="4"/>
  <c r="AI47" i="4"/>
  <c r="AH47" i="4"/>
  <c r="AF44" i="4"/>
  <c r="AG44" i="4"/>
  <c r="AS44" i="4"/>
  <c r="AD44" i="4"/>
  <c r="AE44" i="4"/>
  <c r="AR44" i="4"/>
  <c r="AB44" i="4"/>
  <c r="AC44" i="4"/>
  <c r="AQ44" i="4"/>
  <c r="Z44" i="4"/>
  <c r="AA44" i="4"/>
  <c r="AP44" i="4"/>
  <c r="X44" i="4"/>
  <c r="Y44" i="4"/>
  <c r="AO44" i="4"/>
  <c r="V44" i="4"/>
  <c r="W44" i="4"/>
  <c r="AN44" i="4"/>
  <c r="AM44" i="4"/>
  <c r="AL44" i="4"/>
  <c r="AK44" i="4"/>
  <c r="AJ44" i="4"/>
  <c r="AI44" i="4"/>
  <c r="AH44" i="4"/>
  <c r="AF43" i="4"/>
  <c r="AG43" i="4"/>
  <c r="AS43" i="4"/>
  <c r="AD43" i="4"/>
  <c r="AE43" i="4"/>
  <c r="AR43" i="4"/>
  <c r="AB43" i="4"/>
  <c r="AC43" i="4"/>
  <c r="AQ43" i="4"/>
  <c r="Z43" i="4"/>
  <c r="AA43" i="4"/>
  <c r="AP43" i="4"/>
  <c r="X43" i="4"/>
  <c r="Y43" i="4"/>
  <c r="AO43" i="4"/>
  <c r="V43" i="4"/>
  <c r="W43" i="4"/>
  <c r="AN43" i="4"/>
  <c r="AM43" i="4"/>
  <c r="AL43" i="4"/>
  <c r="AK43" i="4"/>
  <c r="AJ43" i="4"/>
  <c r="AI43" i="4"/>
  <c r="AH43" i="4"/>
  <c r="AF42" i="4"/>
  <c r="AG42" i="4"/>
  <c r="AS42" i="4"/>
  <c r="AD42" i="4"/>
  <c r="AE42" i="4"/>
  <c r="AR42" i="4"/>
  <c r="AB42" i="4"/>
  <c r="AC42" i="4"/>
  <c r="AQ42" i="4"/>
  <c r="Z42" i="4"/>
  <c r="AA42" i="4"/>
  <c r="AP42" i="4"/>
  <c r="X42" i="4"/>
  <c r="Y42" i="4"/>
  <c r="AO42" i="4"/>
  <c r="V42" i="4"/>
  <c r="W42" i="4"/>
  <c r="AN42" i="4"/>
  <c r="AM42" i="4"/>
  <c r="AL42" i="4"/>
  <c r="AK42" i="4"/>
  <c r="AJ42" i="4"/>
  <c r="AI42" i="4"/>
  <c r="AH42" i="4"/>
  <c r="AF41" i="4"/>
  <c r="AG41" i="4"/>
  <c r="AS41" i="4"/>
  <c r="AD41" i="4"/>
  <c r="AE41" i="4"/>
  <c r="AR41" i="4"/>
  <c r="AB41" i="4"/>
  <c r="AC41" i="4"/>
  <c r="AQ41" i="4"/>
  <c r="Z41" i="4"/>
  <c r="AA41" i="4"/>
  <c r="AP41" i="4"/>
  <c r="X41" i="4"/>
  <c r="Y41" i="4"/>
  <c r="AO41" i="4"/>
  <c r="V41" i="4"/>
  <c r="W41" i="4"/>
  <c r="AN41" i="4"/>
  <c r="AM41" i="4"/>
  <c r="AL41" i="4"/>
  <c r="AK41" i="4"/>
  <c r="AJ41" i="4"/>
  <c r="AI41" i="4"/>
  <c r="AH41" i="4"/>
  <c r="AF40" i="4"/>
  <c r="AG40" i="4"/>
  <c r="AS40" i="4"/>
  <c r="AD40" i="4"/>
  <c r="AE40" i="4"/>
  <c r="AR40" i="4"/>
  <c r="AB40" i="4"/>
  <c r="AC40" i="4"/>
  <c r="AQ40" i="4"/>
  <c r="Z40" i="4"/>
  <c r="AA40" i="4"/>
  <c r="AP40" i="4"/>
  <c r="X40" i="4"/>
  <c r="Y40" i="4"/>
  <c r="AO40" i="4"/>
  <c r="V40" i="4"/>
  <c r="W40" i="4"/>
  <c r="AN40" i="4"/>
  <c r="AM40" i="4"/>
  <c r="AL40" i="4"/>
  <c r="AK40" i="4"/>
  <c r="AJ40" i="4"/>
  <c r="AI40" i="4"/>
  <c r="AH40" i="4"/>
  <c r="AF37" i="4"/>
  <c r="AG37" i="4"/>
  <c r="AS37" i="4"/>
  <c r="AD37" i="4"/>
  <c r="AE37" i="4"/>
  <c r="AR37" i="4"/>
  <c r="AB37" i="4"/>
  <c r="AC37" i="4"/>
  <c r="AQ37" i="4"/>
  <c r="Z37" i="4"/>
  <c r="AA37" i="4"/>
  <c r="AP37" i="4"/>
  <c r="X37" i="4"/>
  <c r="Y37" i="4"/>
  <c r="AO37" i="4"/>
  <c r="V37" i="4"/>
  <c r="W37" i="4"/>
  <c r="AN37" i="4"/>
  <c r="AM37" i="4"/>
  <c r="AL37" i="4"/>
  <c r="AK37" i="4"/>
  <c r="AJ37" i="4"/>
  <c r="AI37" i="4"/>
  <c r="AH37" i="4"/>
  <c r="AF36" i="4"/>
  <c r="AG36" i="4"/>
  <c r="AS36" i="4"/>
  <c r="AD36" i="4"/>
  <c r="AE36" i="4"/>
  <c r="AR36" i="4"/>
  <c r="AB36" i="4"/>
  <c r="AC36" i="4"/>
  <c r="AQ36" i="4"/>
  <c r="Z36" i="4"/>
  <c r="AA36" i="4"/>
  <c r="AP36" i="4"/>
  <c r="X36" i="4"/>
  <c r="Y36" i="4"/>
  <c r="AO36" i="4"/>
  <c r="V36" i="4"/>
  <c r="W36" i="4"/>
  <c r="AN36" i="4"/>
  <c r="AM36" i="4"/>
  <c r="AL36" i="4"/>
  <c r="AK36" i="4"/>
  <c r="AJ36" i="4"/>
  <c r="AI36" i="4"/>
  <c r="AH36" i="4"/>
  <c r="AF35" i="4"/>
  <c r="AG35" i="4"/>
  <c r="AS35" i="4"/>
  <c r="AD35" i="4"/>
  <c r="AE35" i="4"/>
  <c r="AR35" i="4"/>
  <c r="AB35" i="4"/>
  <c r="AC35" i="4"/>
  <c r="AQ35" i="4"/>
  <c r="Z35" i="4"/>
  <c r="AA35" i="4"/>
  <c r="AP35" i="4"/>
  <c r="X35" i="4"/>
  <c r="Y35" i="4"/>
  <c r="AO35" i="4"/>
  <c r="V35" i="4"/>
  <c r="W35" i="4"/>
  <c r="AN35" i="4"/>
  <c r="AM35" i="4"/>
  <c r="AL35" i="4"/>
  <c r="AK35" i="4"/>
  <c r="AJ35" i="4"/>
  <c r="AI35" i="4"/>
  <c r="AH35" i="4"/>
  <c r="AF34" i="4"/>
  <c r="AG34" i="4"/>
  <c r="AS34" i="4"/>
  <c r="AD34" i="4"/>
  <c r="AE34" i="4"/>
  <c r="AR34" i="4"/>
  <c r="AB34" i="4"/>
  <c r="AC34" i="4"/>
  <c r="AQ34" i="4"/>
  <c r="Z34" i="4"/>
  <c r="AA34" i="4"/>
  <c r="AP34" i="4"/>
  <c r="X34" i="4"/>
  <c r="Y34" i="4"/>
  <c r="AO34" i="4"/>
  <c r="V34" i="4"/>
  <c r="W34" i="4"/>
  <c r="AN34" i="4"/>
  <c r="AM34" i="4"/>
  <c r="AL34" i="4"/>
  <c r="AK34" i="4"/>
  <c r="AJ34" i="4"/>
  <c r="AI34" i="4"/>
  <c r="AH34" i="4"/>
  <c r="AF33" i="4"/>
  <c r="AG33" i="4"/>
  <c r="AS33" i="4"/>
  <c r="AD33" i="4"/>
  <c r="AE33" i="4"/>
  <c r="AR33" i="4"/>
  <c r="AB33" i="4"/>
  <c r="AC33" i="4"/>
  <c r="AQ33" i="4"/>
  <c r="Z33" i="4"/>
  <c r="AA33" i="4"/>
  <c r="AP33" i="4"/>
  <c r="X33" i="4"/>
  <c r="Y33" i="4"/>
  <c r="AO33" i="4"/>
  <c r="V33" i="4"/>
  <c r="W33" i="4"/>
  <c r="AN33" i="4"/>
  <c r="AM33" i="4"/>
  <c r="AL33" i="4"/>
  <c r="AK33" i="4"/>
  <c r="AJ33" i="4"/>
  <c r="AI33" i="4"/>
  <c r="AH33" i="4"/>
  <c r="AF32" i="4"/>
  <c r="AG32" i="4"/>
  <c r="AS32" i="4"/>
  <c r="AD32" i="4"/>
  <c r="AE32" i="4"/>
  <c r="AR32" i="4"/>
  <c r="AB32" i="4"/>
  <c r="AC32" i="4"/>
  <c r="AQ32" i="4"/>
  <c r="Z32" i="4"/>
  <c r="AA32" i="4"/>
  <c r="AP32" i="4"/>
  <c r="X32" i="4"/>
  <c r="Y32" i="4"/>
  <c r="AO32" i="4"/>
  <c r="V32" i="4"/>
  <c r="W32" i="4"/>
  <c r="AN32" i="4"/>
  <c r="AM32" i="4"/>
  <c r="AL32" i="4"/>
  <c r="AK32" i="4"/>
  <c r="AJ32" i="4"/>
  <c r="AI32" i="4"/>
  <c r="AH32" i="4"/>
  <c r="AF29" i="4"/>
  <c r="AG29" i="4"/>
  <c r="AS29" i="4"/>
  <c r="AD29" i="4"/>
  <c r="AE29" i="4"/>
  <c r="AR29" i="4"/>
  <c r="AB29" i="4"/>
  <c r="AC29" i="4"/>
  <c r="AQ29" i="4"/>
  <c r="Z29" i="4"/>
  <c r="AA29" i="4"/>
  <c r="AP29" i="4"/>
  <c r="X29" i="4"/>
  <c r="Y29" i="4"/>
  <c r="AO29" i="4"/>
  <c r="V29" i="4"/>
  <c r="W29" i="4"/>
  <c r="AN29" i="4"/>
  <c r="AM29" i="4"/>
  <c r="AL29" i="4"/>
  <c r="AK29" i="4"/>
  <c r="AJ29" i="4"/>
  <c r="AI29" i="4"/>
  <c r="AH29" i="4"/>
  <c r="AF28" i="4"/>
  <c r="AG28" i="4"/>
  <c r="AS28" i="4"/>
  <c r="AD28" i="4"/>
  <c r="AE28" i="4"/>
  <c r="AR28" i="4"/>
  <c r="AB28" i="4"/>
  <c r="AC28" i="4"/>
  <c r="AQ28" i="4"/>
  <c r="Z28" i="4"/>
  <c r="AA28" i="4"/>
  <c r="AP28" i="4"/>
  <c r="X28" i="4"/>
  <c r="Y28" i="4"/>
  <c r="AO28" i="4"/>
  <c r="V28" i="4"/>
  <c r="W28" i="4"/>
  <c r="AN28" i="4"/>
  <c r="AM28" i="4"/>
  <c r="AL28" i="4"/>
  <c r="AK28" i="4"/>
  <c r="AJ28" i="4"/>
  <c r="AI28" i="4"/>
  <c r="AH28" i="4"/>
  <c r="AF27" i="4"/>
  <c r="AG27" i="4"/>
  <c r="AS27" i="4"/>
  <c r="AD27" i="4"/>
  <c r="AE27" i="4"/>
  <c r="AR27" i="4"/>
  <c r="AB27" i="4"/>
  <c r="AC27" i="4"/>
  <c r="AQ27" i="4"/>
  <c r="Z27" i="4"/>
  <c r="AA27" i="4"/>
  <c r="AP27" i="4"/>
  <c r="X27" i="4"/>
  <c r="Y27" i="4"/>
  <c r="AO27" i="4"/>
  <c r="V27" i="4"/>
  <c r="W27" i="4"/>
  <c r="AN27" i="4"/>
  <c r="AM27" i="4"/>
  <c r="AL27" i="4"/>
  <c r="AK27" i="4"/>
  <c r="AJ27" i="4"/>
  <c r="AI27" i="4"/>
  <c r="AH27" i="4"/>
  <c r="AF26" i="4"/>
  <c r="AG26" i="4"/>
  <c r="AS26" i="4"/>
  <c r="AD26" i="4"/>
  <c r="AE26" i="4"/>
  <c r="AR26" i="4"/>
  <c r="AB26" i="4"/>
  <c r="AC26" i="4"/>
  <c r="AQ26" i="4"/>
  <c r="Z26" i="4"/>
  <c r="AA26" i="4"/>
  <c r="AP26" i="4"/>
  <c r="X26" i="4"/>
  <c r="Y26" i="4"/>
  <c r="AO26" i="4"/>
  <c r="V26" i="4"/>
  <c r="W26" i="4"/>
  <c r="AN26" i="4"/>
  <c r="AM26" i="4"/>
  <c r="AL26" i="4"/>
  <c r="AK26" i="4"/>
  <c r="AJ26" i="4"/>
  <c r="AI26" i="4"/>
  <c r="AH26" i="4"/>
  <c r="AF25" i="4"/>
  <c r="AG25" i="4"/>
  <c r="AS25" i="4"/>
  <c r="AD25" i="4"/>
  <c r="AE25" i="4"/>
  <c r="AR25" i="4"/>
  <c r="AB25" i="4"/>
  <c r="AC25" i="4"/>
  <c r="AQ25" i="4"/>
  <c r="Z25" i="4"/>
  <c r="AA25" i="4"/>
  <c r="AP25" i="4"/>
  <c r="X25" i="4"/>
  <c r="Y25" i="4"/>
  <c r="AO25" i="4"/>
  <c r="V25" i="4"/>
  <c r="W25" i="4"/>
  <c r="AN25" i="4"/>
  <c r="AM25" i="4"/>
  <c r="AL25" i="4"/>
  <c r="AK25" i="4"/>
  <c r="AJ25" i="4"/>
  <c r="AI25" i="4"/>
  <c r="AH25" i="4"/>
  <c r="AF24" i="4"/>
  <c r="AG24" i="4"/>
  <c r="AS24" i="4"/>
  <c r="AD24" i="4"/>
  <c r="AE24" i="4"/>
  <c r="AR24" i="4"/>
  <c r="AB24" i="4"/>
  <c r="AC24" i="4"/>
  <c r="AQ24" i="4"/>
  <c r="Z24" i="4"/>
  <c r="AA24" i="4"/>
  <c r="AP24" i="4"/>
  <c r="X24" i="4"/>
  <c r="Y24" i="4"/>
  <c r="AO24" i="4"/>
  <c r="V24" i="4"/>
  <c r="W24" i="4"/>
  <c r="AN24" i="4"/>
  <c r="AM24" i="4"/>
  <c r="AL24" i="4"/>
  <c r="AK24" i="4"/>
  <c r="AJ24" i="4"/>
  <c r="AI24" i="4"/>
  <c r="AH24" i="4"/>
  <c r="AF23" i="4"/>
  <c r="AG23" i="4"/>
  <c r="AS23" i="4"/>
  <c r="AD23" i="4"/>
  <c r="AE23" i="4"/>
  <c r="AR23" i="4"/>
  <c r="AB23" i="4"/>
  <c r="AC23" i="4"/>
  <c r="AQ23" i="4"/>
  <c r="Z23" i="4"/>
  <c r="AA23" i="4"/>
  <c r="AP23" i="4"/>
  <c r="X23" i="4"/>
  <c r="Y23" i="4"/>
  <c r="AO23" i="4"/>
  <c r="V23" i="4"/>
  <c r="W23" i="4"/>
  <c r="AN23" i="4"/>
  <c r="AM23" i="4"/>
  <c r="AL23" i="4"/>
  <c r="AK23" i="4"/>
  <c r="AJ23" i="4"/>
  <c r="AI23" i="4"/>
  <c r="AH23" i="4"/>
  <c r="AF20" i="4"/>
  <c r="AG20" i="4"/>
  <c r="AS20" i="4"/>
  <c r="AD20" i="4"/>
  <c r="AE20" i="4"/>
  <c r="AR20" i="4"/>
  <c r="AB20" i="4"/>
  <c r="AC20" i="4"/>
  <c r="AQ20" i="4"/>
  <c r="Z20" i="4"/>
  <c r="AA20" i="4"/>
  <c r="AP20" i="4"/>
  <c r="X20" i="4"/>
  <c r="Y20" i="4"/>
  <c r="AO20" i="4"/>
  <c r="V20" i="4"/>
  <c r="W20" i="4"/>
  <c r="AN20" i="4"/>
  <c r="AM20" i="4"/>
  <c r="AL20" i="4"/>
  <c r="AK20" i="4"/>
  <c r="AJ20" i="4"/>
  <c r="AI20" i="4"/>
  <c r="AH20" i="4"/>
  <c r="AF19" i="4"/>
  <c r="AG19" i="4"/>
  <c r="AS19" i="4"/>
  <c r="AD19" i="4"/>
  <c r="AE19" i="4"/>
  <c r="AR19" i="4"/>
  <c r="AB19" i="4"/>
  <c r="AC19" i="4"/>
  <c r="AQ19" i="4"/>
  <c r="Z19" i="4"/>
  <c r="AA19" i="4"/>
  <c r="AP19" i="4"/>
  <c r="X19" i="4"/>
  <c r="Y19" i="4"/>
  <c r="AO19" i="4"/>
  <c r="V19" i="4"/>
  <c r="W19" i="4"/>
  <c r="AN19" i="4"/>
  <c r="AM19" i="4"/>
  <c r="AL19" i="4"/>
  <c r="AK19" i="4"/>
  <c r="AJ19" i="4"/>
  <c r="AI19" i="4"/>
  <c r="AH19" i="4"/>
  <c r="AF18" i="4"/>
  <c r="AG18" i="4"/>
  <c r="AS18" i="4"/>
  <c r="AD18" i="4"/>
  <c r="AE18" i="4"/>
  <c r="AR18" i="4"/>
  <c r="AB18" i="4"/>
  <c r="AC18" i="4"/>
  <c r="AQ18" i="4"/>
  <c r="Z18" i="4"/>
  <c r="AA18" i="4"/>
  <c r="AP18" i="4"/>
  <c r="X18" i="4"/>
  <c r="Y18" i="4"/>
  <c r="AO18" i="4"/>
  <c r="V18" i="4"/>
  <c r="W18" i="4"/>
  <c r="AN18" i="4"/>
  <c r="AM18" i="4"/>
  <c r="AL18" i="4"/>
  <c r="AK18" i="4"/>
  <c r="AJ18" i="4"/>
  <c r="AI18" i="4"/>
  <c r="AH18" i="4"/>
  <c r="AF15" i="4"/>
  <c r="AG15" i="4"/>
  <c r="AS15" i="4"/>
  <c r="AD15" i="4"/>
  <c r="AE15" i="4"/>
  <c r="AR15" i="4"/>
  <c r="AB15" i="4"/>
  <c r="AC15" i="4"/>
  <c r="AQ15" i="4"/>
  <c r="Z15" i="4"/>
  <c r="AA15" i="4"/>
  <c r="AP15" i="4"/>
  <c r="X15" i="4"/>
  <c r="Y15" i="4"/>
  <c r="AO15" i="4"/>
  <c r="V15" i="4"/>
  <c r="W15" i="4"/>
  <c r="AN15" i="4"/>
  <c r="AM15" i="4"/>
  <c r="AL15" i="4"/>
  <c r="AK15" i="4"/>
  <c r="AJ15" i="4"/>
  <c r="AI15" i="4"/>
  <c r="AH15" i="4"/>
  <c r="AF14" i="4"/>
  <c r="AG14" i="4"/>
  <c r="AS14" i="4"/>
  <c r="AD14" i="4"/>
  <c r="AE14" i="4"/>
  <c r="AR14" i="4"/>
  <c r="AB14" i="4"/>
  <c r="AC14" i="4"/>
  <c r="AQ14" i="4"/>
  <c r="Z14" i="4"/>
  <c r="AA14" i="4"/>
  <c r="AP14" i="4"/>
  <c r="X14" i="4"/>
  <c r="Y14" i="4"/>
  <c r="AO14" i="4"/>
  <c r="V14" i="4"/>
  <c r="W14" i="4"/>
  <c r="AN14" i="4"/>
  <c r="AM14" i="4"/>
  <c r="AL14" i="4"/>
  <c r="AK14" i="4"/>
  <c r="AJ14" i="4"/>
  <c r="AI14" i="4"/>
  <c r="AH14" i="4"/>
  <c r="AF13" i="4"/>
  <c r="AG13" i="4"/>
  <c r="AS13" i="4"/>
  <c r="AD13" i="4"/>
  <c r="AE13" i="4"/>
  <c r="AR13" i="4"/>
  <c r="AB13" i="4"/>
  <c r="AC13" i="4"/>
  <c r="AQ13" i="4"/>
  <c r="Z13" i="4"/>
  <c r="AA13" i="4"/>
  <c r="AP13" i="4"/>
  <c r="X13" i="4"/>
  <c r="Y13" i="4"/>
  <c r="AO13" i="4"/>
  <c r="V13" i="4"/>
  <c r="W13" i="4"/>
  <c r="AN13" i="4"/>
  <c r="AM13" i="4"/>
  <c r="AL13" i="4"/>
  <c r="AK13" i="4"/>
  <c r="AJ13" i="4"/>
  <c r="AI13" i="4"/>
  <c r="AH13" i="4"/>
  <c r="AF12" i="4"/>
  <c r="AG12" i="4"/>
  <c r="AS12" i="4"/>
  <c r="AD12" i="4"/>
  <c r="AE12" i="4"/>
  <c r="AR12" i="4"/>
  <c r="AB12" i="4"/>
  <c r="AC12" i="4"/>
  <c r="AQ12" i="4"/>
  <c r="Z12" i="4"/>
  <c r="AA12" i="4"/>
  <c r="AP12" i="4"/>
  <c r="X12" i="4"/>
  <c r="Y12" i="4"/>
  <c r="AO12" i="4"/>
  <c r="V12" i="4"/>
  <c r="W12" i="4"/>
  <c r="AN12" i="4"/>
  <c r="AM12" i="4"/>
  <c r="AL12" i="4"/>
  <c r="AK12" i="4"/>
  <c r="AJ12" i="4"/>
  <c r="AI12" i="4"/>
  <c r="AH12" i="4"/>
  <c r="AF9" i="4"/>
  <c r="AG9" i="4"/>
  <c r="AS9" i="4"/>
  <c r="AD9" i="4"/>
  <c r="AE9" i="4"/>
  <c r="AR9" i="4"/>
  <c r="AB9" i="4"/>
  <c r="AC9" i="4"/>
  <c r="AQ9" i="4"/>
  <c r="Z9" i="4"/>
  <c r="AA9" i="4"/>
  <c r="AP9" i="4"/>
  <c r="X9" i="4"/>
  <c r="Y9" i="4"/>
  <c r="AO9" i="4"/>
  <c r="V9" i="4"/>
  <c r="W9" i="4"/>
  <c r="AN9" i="4"/>
  <c r="AM9" i="4"/>
  <c r="AL9" i="4"/>
  <c r="AK9" i="4"/>
  <c r="AJ9" i="4"/>
  <c r="AI9" i="4"/>
  <c r="AH9" i="4"/>
  <c r="AF8" i="4"/>
  <c r="AG8" i="4"/>
  <c r="AS8" i="4"/>
  <c r="AD8" i="4"/>
  <c r="AE8" i="4"/>
  <c r="AR8" i="4"/>
  <c r="AB8" i="4"/>
  <c r="AC8" i="4"/>
  <c r="AQ8" i="4"/>
  <c r="Z8" i="4"/>
  <c r="AA8" i="4"/>
  <c r="AP8" i="4"/>
  <c r="X8" i="4"/>
  <c r="Y8" i="4"/>
  <c r="AO8" i="4"/>
  <c r="V8" i="4"/>
  <c r="W8" i="4"/>
  <c r="AN8" i="4"/>
  <c r="AM8" i="4"/>
  <c r="AL8" i="4"/>
  <c r="AK8" i="4"/>
  <c r="AJ8" i="4"/>
  <c r="AI8" i="4"/>
  <c r="AH8" i="4"/>
  <c r="AF7" i="4"/>
  <c r="AG7" i="4"/>
  <c r="AS7" i="4"/>
  <c r="AD7" i="4"/>
  <c r="AE7" i="4"/>
  <c r="AR7" i="4"/>
  <c r="AB7" i="4"/>
  <c r="AC7" i="4"/>
  <c r="AQ7" i="4"/>
  <c r="Z7" i="4"/>
  <c r="AA7" i="4"/>
  <c r="AP7" i="4"/>
  <c r="X7" i="4"/>
  <c r="Y7" i="4"/>
  <c r="AO7" i="4"/>
  <c r="V7" i="4"/>
  <c r="W7" i="4"/>
  <c r="AN7" i="4"/>
  <c r="AM7" i="4"/>
  <c r="AL7" i="4"/>
  <c r="AK7" i="4"/>
  <c r="AJ7" i="4"/>
  <c r="AI7" i="4"/>
  <c r="AH7" i="4"/>
  <c r="AF6" i="4"/>
  <c r="AG6" i="4"/>
  <c r="AS6" i="4"/>
  <c r="AD6" i="4"/>
  <c r="AE6" i="4"/>
  <c r="AR6" i="4"/>
  <c r="AB6" i="4"/>
  <c r="AC6" i="4"/>
  <c r="AQ6" i="4"/>
  <c r="Z6" i="4"/>
  <c r="AA6" i="4"/>
  <c r="AP6" i="4"/>
  <c r="X6" i="4"/>
  <c r="Y6" i="4"/>
  <c r="AO6" i="4"/>
  <c r="V6" i="4"/>
  <c r="W6" i="4"/>
  <c r="AN6" i="4"/>
  <c r="AM6" i="4"/>
  <c r="AL6" i="4"/>
  <c r="AK6" i="4"/>
  <c r="AJ6" i="4"/>
  <c r="AI6" i="4"/>
  <c r="AH6" i="4"/>
  <c r="AF5" i="4"/>
  <c r="AG5" i="4"/>
  <c r="AS5" i="4"/>
  <c r="AD5" i="4"/>
  <c r="AE5" i="4"/>
  <c r="AR5" i="4"/>
  <c r="AB5" i="4"/>
  <c r="AC5" i="4"/>
  <c r="AQ5" i="4"/>
  <c r="Z5" i="4"/>
  <c r="AA5" i="4"/>
  <c r="AP5" i="4"/>
  <c r="X5" i="4"/>
  <c r="Y5" i="4"/>
  <c r="AO5" i="4"/>
  <c r="V5" i="4"/>
  <c r="W5" i="4"/>
  <c r="AN5" i="4"/>
  <c r="AM5" i="4"/>
  <c r="AL5" i="4"/>
  <c r="AK5" i="4"/>
  <c r="AJ5" i="4"/>
  <c r="AI5" i="4"/>
  <c r="AH5" i="4"/>
  <c r="AF4" i="4"/>
  <c r="AG4" i="4"/>
  <c r="AS4" i="4"/>
  <c r="AD4" i="4"/>
  <c r="AE4" i="4"/>
  <c r="AR4" i="4"/>
  <c r="AB4" i="4"/>
  <c r="AC4" i="4"/>
  <c r="AQ4" i="4"/>
  <c r="Z4" i="4"/>
  <c r="AA4" i="4"/>
  <c r="AP4" i="4"/>
  <c r="X4" i="4"/>
  <c r="Y4" i="4"/>
  <c r="AO4" i="4"/>
  <c r="V4" i="4"/>
  <c r="W4" i="4"/>
  <c r="AN4" i="4"/>
  <c r="AM4" i="4"/>
  <c r="AL4" i="4"/>
  <c r="AK4" i="4"/>
  <c r="AJ4" i="4"/>
  <c r="AI4" i="4"/>
  <c r="AH4" i="4"/>
  <c r="AF3" i="4"/>
  <c r="AG3" i="4"/>
  <c r="AS3" i="4"/>
  <c r="AD3" i="4"/>
  <c r="AE3" i="4"/>
  <c r="AR3" i="4"/>
  <c r="AB3" i="4"/>
  <c r="AC3" i="4"/>
  <c r="AQ3" i="4"/>
  <c r="Z3" i="4"/>
  <c r="AA3" i="4"/>
  <c r="AP3" i="4"/>
  <c r="X3" i="4"/>
  <c r="Y3" i="4"/>
  <c r="AO3" i="4"/>
  <c r="V3" i="4"/>
  <c r="W3" i="4"/>
  <c r="AN3" i="4"/>
  <c r="AM3" i="4"/>
  <c r="AL3" i="4"/>
  <c r="AK3" i="4"/>
  <c r="AJ3" i="4"/>
  <c r="AI3" i="4"/>
  <c r="AH3" i="4"/>
  <c r="AF77" i="3"/>
  <c r="AG77" i="3"/>
  <c r="AS77" i="3"/>
  <c r="AD77" i="3"/>
  <c r="AE77" i="3"/>
  <c r="AR77" i="3"/>
  <c r="AB77" i="3"/>
  <c r="AC77" i="3"/>
  <c r="AQ77" i="3"/>
  <c r="Z77" i="3"/>
  <c r="AA77" i="3"/>
  <c r="AP77" i="3"/>
  <c r="X77" i="3"/>
  <c r="Y77" i="3"/>
  <c r="AO77" i="3"/>
  <c r="V77" i="3"/>
  <c r="W77" i="3"/>
  <c r="AN77" i="3"/>
  <c r="AM77" i="3"/>
  <c r="AL77" i="3"/>
  <c r="AK77" i="3"/>
  <c r="AJ77" i="3"/>
  <c r="AI77" i="3"/>
  <c r="AH77" i="3"/>
  <c r="AF76" i="3"/>
  <c r="AG76" i="3"/>
  <c r="AS76" i="3"/>
  <c r="AD76" i="3"/>
  <c r="AE76" i="3"/>
  <c r="AR76" i="3"/>
  <c r="AB76" i="3"/>
  <c r="AC76" i="3"/>
  <c r="AQ76" i="3"/>
  <c r="Z76" i="3"/>
  <c r="AA76" i="3"/>
  <c r="AP76" i="3"/>
  <c r="X76" i="3"/>
  <c r="Y76" i="3"/>
  <c r="AO76" i="3"/>
  <c r="V76" i="3"/>
  <c r="W76" i="3"/>
  <c r="AN76" i="3"/>
  <c r="AM76" i="3"/>
  <c r="AL76" i="3"/>
  <c r="AK76" i="3"/>
  <c r="AJ76" i="3"/>
  <c r="AI76" i="3"/>
  <c r="AH76" i="3"/>
  <c r="AF75" i="3"/>
  <c r="AG75" i="3"/>
  <c r="AS75" i="3"/>
  <c r="AD75" i="3"/>
  <c r="AE75" i="3"/>
  <c r="AR75" i="3"/>
  <c r="AB75" i="3"/>
  <c r="AC75" i="3"/>
  <c r="AQ75" i="3"/>
  <c r="Z75" i="3"/>
  <c r="AA75" i="3"/>
  <c r="AP75" i="3"/>
  <c r="X75" i="3"/>
  <c r="Y75" i="3"/>
  <c r="AO75" i="3"/>
  <c r="V75" i="3"/>
  <c r="W75" i="3"/>
  <c r="AN75" i="3"/>
  <c r="AM75" i="3"/>
  <c r="AL75" i="3"/>
  <c r="AK75" i="3"/>
  <c r="AJ75" i="3"/>
  <c r="AI75" i="3"/>
  <c r="AH75" i="3"/>
  <c r="AF74" i="3"/>
  <c r="AG74" i="3"/>
  <c r="AS74" i="3"/>
  <c r="AD74" i="3"/>
  <c r="AE74" i="3"/>
  <c r="AR74" i="3"/>
  <c r="AB74" i="3"/>
  <c r="AC74" i="3"/>
  <c r="AQ74" i="3"/>
  <c r="Z74" i="3"/>
  <c r="AA74" i="3"/>
  <c r="AP74" i="3"/>
  <c r="X74" i="3"/>
  <c r="Y74" i="3"/>
  <c r="AO74" i="3"/>
  <c r="V74" i="3"/>
  <c r="W74" i="3"/>
  <c r="AN74" i="3"/>
  <c r="AM74" i="3"/>
  <c r="AL74" i="3"/>
  <c r="AK74" i="3"/>
  <c r="AJ74" i="3"/>
  <c r="AI74" i="3"/>
  <c r="AH74" i="3"/>
  <c r="AF73" i="3"/>
  <c r="AG73" i="3"/>
  <c r="AS73" i="3"/>
  <c r="AD73" i="3"/>
  <c r="AE73" i="3"/>
  <c r="AR73" i="3"/>
  <c r="AB73" i="3"/>
  <c r="AC73" i="3"/>
  <c r="AQ73" i="3"/>
  <c r="Z73" i="3"/>
  <c r="AA73" i="3"/>
  <c r="AP73" i="3"/>
  <c r="X73" i="3"/>
  <c r="Y73" i="3"/>
  <c r="AO73" i="3"/>
  <c r="V73" i="3"/>
  <c r="W73" i="3"/>
  <c r="AN73" i="3"/>
  <c r="AM73" i="3"/>
  <c r="AL73" i="3"/>
  <c r="AK73" i="3"/>
  <c r="AJ73" i="3"/>
  <c r="AI73" i="3"/>
  <c r="AH73" i="3"/>
  <c r="AF72" i="3"/>
  <c r="AG72" i="3"/>
  <c r="AS72" i="3"/>
  <c r="AD72" i="3"/>
  <c r="AE72" i="3"/>
  <c r="AR72" i="3"/>
  <c r="AB72" i="3"/>
  <c r="AC72" i="3"/>
  <c r="AQ72" i="3"/>
  <c r="Z72" i="3"/>
  <c r="AA72" i="3"/>
  <c r="AP72" i="3"/>
  <c r="X72" i="3"/>
  <c r="Y72" i="3"/>
  <c r="AO72" i="3"/>
  <c r="V72" i="3"/>
  <c r="W72" i="3"/>
  <c r="AN72" i="3"/>
  <c r="AM72" i="3"/>
  <c r="AL72" i="3"/>
  <c r="AK72" i="3"/>
  <c r="AJ72" i="3"/>
  <c r="AI72" i="3"/>
  <c r="AH72" i="3"/>
  <c r="AF71" i="3"/>
  <c r="AG71" i="3"/>
  <c r="AS71" i="3"/>
  <c r="AD71" i="3"/>
  <c r="AE71" i="3"/>
  <c r="AR71" i="3"/>
  <c r="AB71" i="3"/>
  <c r="AC71" i="3"/>
  <c r="AQ71" i="3"/>
  <c r="Z71" i="3"/>
  <c r="AA71" i="3"/>
  <c r="AP71" i="3"/>
  <c r="X71" i="3"/>
  <c r="Y71" i="3"/>
  <c r="AO71" i="3"/>
  <c r="V71" i="3"/>
  <c r="W71" i="3"/>
  <c r="AN71" i="3"/>
  <c r="AM71" i="3"/>
  <c r="AL71" i="3"/>
  <c r="AK71" i="3"/>
  <c r="AJ71" i="3"/>
  <c r="AI71" i="3"/>
  <c r="AH71" i="3"/>
  <c r="AF70" i="3"/>
  <c r="AG70" i="3"/>
  <c r="AS70" i="3"/>
  <c r="AD70" i="3"/>
  <c r="AE70" i="3"/>
  <c r="AR70" i="3"/>
  <c r="AB70" i="3"/>
  <c r="AC70" i="3"/>
  <c r="AQ70" i="3"/>
  <c r="Z70" i="3"/>
  <c r="AA70" i="3"/>
  <c r="AP70" i="3"/>
  <c r="X70" i="3"/>
  <c r="Y70" i="3"/>
  <c r="AO70" i="3"/>
  <c r="V70" i="3"/>
  <c r="W70" i="3"/>
  <c r="AN70" i="3"/>
  <c r="AM70" i="3"/>
  <c r="AL70" i="3"/>
  <c r="AK70" i="3"/>
  <c r="AJ70" i="3"/>
  <c r="AI70" i="3"/>
  <c r="AH70" i="3"/>
  <c r="AF69" i="3"/>
  <c r="AG69" i="3"/>
  <c r="AS69" i="3"/>
  <c r="AD69" i="3"/>
  <c r="AE69" i="3"/>
  <c r="AR69" i="3"/>
  <c r="AB69" i="3"/>
  <c r="AC69" i="3"/>
  <c r="AQ69" i="3"/>
  <c r="Z69" i="3"/>
  <c r="AA69" i="3"/>
  <c r="AP69" i="3"/>
  <c r="X69" i="3"/>
  <c r="Y69" i="3"/>
  <c r="AO69" i="3"/>
  <c r="V69" i="3"/>
  <c r="W69" i="3"/>
  <c r="AN69" i="3"/>
  <c r="AM69" i="3"/>
  <c r="AL69" i="3"/>
  <c r="AK69" i="3"/>
  <c r="AJ69" i="3"/>
  <c r="AI69" i="3"/>
  <c r="AH69" i="3"/>
  <c r="AF68" i="3"/>
  <c r="AG68" i="3"/>
  <c r="AS68" i="3"/>
  <c r="AD68" i="3"/>
  <c r="AE68" i="3"/>
  <c r="AR68" i="3"/>
  <c r="AB68" i="3"/>
  <c r="AC68" i="3"/>
  <c r="AQ68" i="3"/>
  <c r="Z68" i="3"/>
  <c r="AA68" i="3"/>
  <c r="AP68" i="3"/>
  <c r="X68" i="3"/>
  <c r="Y68" i="3"/>
  <c r="AO68" i="3"/>
  <c r="V68" i="3"/>
  <c r="W68" i="3"/>
  <c r="AN68" i="3"/>
  <c r="AM68" i="3"/>
  <c r="AL68" i="3"/>
  <c r="AK68" i="3"/>
  <c r="AJ68" i="3"/>
  <c r="AI68" i="3"/>
  <c r="AH68" i="3"/>
  <c r="AF67" i="3"/>
  <c r="AG67" i="3"/>
  <c r="AS67" i="3"/>
  <c r="AD67" i="3"/>
  <c r="AE67" i="3"/>
  <c r="AR67" i="3"/>
  <c r="AB67" i="3"/>
  <c r="AC67" i="3"/>
  <c r="AQ67" i="3"/>
  <c r="Z67" i="3"/>
  <c r="AA67" i="3"/>
  <c r="AP67" i="3"/>
  <c r="X67" i="3"/>
  <c r="Y67" i="3"/>
  <c r="AO67" i="3"/>
  <c r="V67" i="3"/>
  <c r="W67" i="3"/>
  <c r="AN67" i="3"/>
  <c r="AM67" i="3"/>
  <c r="AL67" i="3"/>
  <c r="AK67" i="3"/>
  <c r="AJ67" i="3"/>
  <c r="AI67" i="3"/>
  <c r="AH67" i="3"/>
  <c r="AF66" i="3"/>
  <c r="AG66" i="3"/>
  <c r="AS66" i="3"/>
  <c r="AD66" i="3"/>
  <c r="AE66" i="3"/>
  <c r="AR66" i="3"/>
  <c r="AB66" i="3"/>
  <c r="AC66" i="3"/>
  <c r="AQ66" i="3"/>
  <c r="Z66" i="3"/>
  <c r="AA66" i="3"/>
  <c r="AP66" i="3"/>
  <c r="X66" i="3"/>
  <c r="Y66" i="3"/>
  <c r="AO66" i="3"/>
  <c r="V66" i="3"/>
  <c r="W66" i="3"/>
  <c r="AN66" i="3"/>
  <c r="AM66" i="3"/>
  <c r="AL66" i="3"/>
  <c r="AK66" i="3"/>
  <c r="AJ66" i="3"/>
  <c r="AI66" i="3"/>
  <c r="AH66" i="3"/>
  <c r="AF63" i="3"/>
  <c r="AG63" i="3"/>
  <c r="AS63" i="3"/>
  <c r="AD63" i="3"/>
  <c r="AE63" i="3"/>
  <c r="AR63" i="3"/>
  <c r="AB63" i="3"/>
  <c r="AC63" i="3"/>
  <c r="AQ63" i="3"/>
  <c r="Z63" i="3"/>
  <c r="AA63" i="3"/>
  <c r="AP63" i="3"/>
  <c r="X63" i="3"/>
  <c r="Y63" i="3"/>
  <c r="AO63" i="3"/>
  <c r="V63" i="3"/>
  <c r="W63" i="3"/>
  <c r="AN63" i="3"/>
  <c r="AM63" i="3"/>
  <c r="AL63" i="3"/>
  <c r="AK63" i="3"/>
  <c r="AJ63" i="3"/>
  <c r="AI63" i="3"/>
  <c r="AH63" i="3"/>
  <c r="AF62" i="3"/>
  <c r="AG62" i="3"/>
  <c r="AS62" i="3"/>
  <c r="AD62" i="3"/>
  <c r="AE62" i="3"/>
  <c r="AR62" i="3"/>
  <c r="AB62" i="3"/>
  <c r="AC62" i="3"/>
  <c r="AQ62" i="3"/>
  <c r="Z62" i="3"/>
  <c r="AA62" i="3"/>
  <c r="AP62" i="3"/>
  <c r="X62" i="3"/>
  <c r="Y62" i="3"/>
  <c r="AO62" i="3"/>
  <c r="V62" i="3"/>
  <c r="W62" i="3"/>
  <c r="AN62" i="3"/>
  <c r="AM62" i="3"/>
  <c r="AL62" i="3"/>
  <c r="AK62" i="3"/>
  <c r="AJ62" i="3"/>
  <c r="AI62" i="3"/>
  <c r="AH62" i="3"/>
  <c r="AF61" i="3"/>
  <c r="AG61" i="3"/>
  <c r="AS61" i="3"/>
  <c r="AD61" i="3"/>
  <c r="AE61" i="3"/>
  <c r="AR61" i="3"/>
  <c r="AB61" i="3"/>
  <c r="AC61" i="3"/>
  <c r="AQ61" i="3"/>
  <c r="Z61" i="3"/>
  <c r="AA61" i="3"/>
  <c r="AP61" i="3"/>
  <c r="X61" i="3"/>
  <c r="Y61" i="3"/>
  <c r="AO61" i="3"/>
  <c r="V61" i="3"/>
  <c r="W61" i="3"/>
  <c r="AN61" i="3"/>
  <c r="AM61" i="3"/>
  <c r="AL61" i="3"/>
  <c r="AK61" i="3"/>
  <c r="AJ61" i="3"/>
  <c r="AI61" i="3"/>
  <c r="AH61" i="3"/>
  <c r="AF60" i="3"/>
  <c r="AG60" i="3"/>
  <c r="AS60" i="3"/>
  <c r="AD60" i="3"/>
  <c r="AE60" i="3"/>
  <c r="AR60" i="3"/>
  <c r="AB60" i="3"/>
  <c r="AC60" i="3"/>
  <c r="AQ60" i="3"/>
  <c r="Z60" i="3"/>
  <c r="AA60" i="3"/>
  <c r="AP60" i="3"/>
  <c r="X60" i="3"/>
  <c r="Y60" i="3"/>
  <c r="AO60" i="3"/>
  <c r="V60" i="3"/>
  <c r="W60" i="3"/>
  <c r="AN60" i="3"/>
  <c r="AM60" i="3"/>
  <c r="AL60" i="3"/>
  <c r="AK60" i="3"/>
  <c r="AJ60" i="3"/>
  <c r="AI60" i="3"/>
  <c r="AH60" i="3"/>
  <c r="AF59" i="3"/>
  <c r="AG59" i="3"/>
  <c r="AS59" i="3"/>
  <c r="AD59" i="3"/>
  <c r="AE59" i="3"/>
  <c r="AR59" i="3"/>
  <c r="AB59" i="3"/>
  <c r="AC59" i="3"/>
  <c r="AQ59" i="3"/>
  <c r="Z59" i="3"/>
  <c r="AA59" i="3"/>
  <c r="AP59" i="3"/>
  <c r="X59" i="3"/>
  <c r="Y59" i="3"/>
  <c r="AO59" i="3"/>
  <c r="V59" i="3"/>
  <c r="W59" i="3"/>
  <c r="AN59" i="3"/>
  <c r="AM59" i="3"/>
  <c r="AL59" i="3"/>
  <c r="AK59" i="3"/>
  <c r="AJ59" i="3"/>
  <c r="AI59" i="3"/>
  <c r="AH59" i="3"/>
  <c r="AF58" i="3"/>
  <c r="AG58" i="3"/>
  <c r="AS58" i="3"/>
  <c r="AD58" i="3"/>
  <c r="AE58" i="3"/>
  <c r="AR58" i="3"/>
  <c r="AB58" i="3"/>
  <c r="AC58" i="3"/>
  <c r="AQ58" i="3"/>
  <c r="Z58" i="3"/>
  <c r="AA58" i="3"/>
  <c r="AP58" i="3"/>
  <c r="X58" i="3"/>
  <c r="Y58" i="3"/>
  <c r="AO58" i="3"/>
  <c r="V58" i="3"/>
  <c r="W58" i="3"/>
  <c r="AN58" i="3"/>
  <c r="AM58" i="3"/>
  <c r="AL58" i="3"/>
  <c r="AK58" i="3"/>
  <c r="AJ58" i="3"/>
  <c r="AI58" i="3"/>
  <c r="AH58" i="3"/>
  <c r="AF57" i="3"/>
  <c r="AG57" i="3"/>
  <c r="AS57" i="3"/>
  <c r="AD57" i="3"/>
  <c r="AE57" i="3"/>
  <c r="AR57" i="3"/>
  <c r="AB57" i="3"/>
  <c r="AC57" i="3"/>
  <c r="AQ57" i="3"/>
  <c r="Z57" i="3"/>
  <c r="AA57" i="3"/>
  <c r="AP57" i="3"/>
  <c r="X57" i="3"/>
  <c r="Y57" i="3"/>
  <c r="AO57" i="3"/>
  <c r="V57" i="3"/>
  <c r="W57" i="3"/>
  <c r="AN57" i="3"/>
  <c r="AM57" i="3"/>
  <c r="AL57" i="3"/>
  <c r="AK57" i="3"/>
  <c r="AJ57" i="3"/>
  <c r="AI57" i="3"/>
  <c r="AH57" i="3"/>
  <c r="AF56" i="3"/>
  <c r="AG56" i="3"/>
  <c r="AS56" i="3"/>
  <c r="AD56" i="3"/>
  <c r="AE56" i="3"/>
  <c r="AR56" i="3"/>
  <c r="AB56" i="3"/>
  <c r="AC56" i="3"/>
  <c r="AQ56" i="3"/>
  <c r="Z56" i="3"/>
  <c r="AA56" i="3"/>
  <c r="AP56" i="3"/>
  <c r="X56" i="3"/>
  <c r="Y56" i="3"/>
  <c r="AO56" i="3"/>
  <c r="V56" i="3"/>
  <c r="W56" i="3"/>
  <c r="AN56" i="3"/>
  <c r="AM56" i="3"/>
  <c r="AL56" i="3"/>
  <c r="AK56" i="3"/>
  <c r="AJ56" i="3"/>
  <c r="AI56" i="3"/>
  <c r="AH56" i="3"/>
  <c r="AF55" i="3"/>
  <c r="AG55" i="3"/>
  <c r="AS55" i="3"/>
  <c r="AD55" i="3"/>
  <c r="AE55" i="3"/>
  <c r="AR55" i="3"/>
  <c r="AB55" i="3"/>
  <c r="AC55" i="3"/>
  <c r="AQ55" i="3"/>
  <c r="Z55" i="3"/>
  <c r="AA55" i="3"/>
  <c r="AP55" i="3"/>
  <c r="X55" i="3"/>
  <c r="Y55" i="3"/>
  <c r="AO55" i="3"/>
  <c r="V55" i="3"/>
  <c r="W55" i="3"/>
  <c r="AN55" i="3"/>
  <c r="AM55" i="3"/>
  <c r="AL55" i="3"/>
  <c r="AK55" i="3"/>
  <c r="AJ55" i="3"/>
  <c r="AI55" i="3"/>
  <c r="AH55" i="3"/>
  <c r="AF54" i="3"/>
  <c r="AG54" i="3"/>
  <c r="AS54" i="3"/>
  <c r="AD54" i="3"/>
  <c r="AE54" i="3"/>
  <c r="AR54" i="3"/>
  <c r="AB54" i="3"/>
  <c r="AC54" i="3"/>
  <c r="AQ54" i="3"/>
  <c r="Z54" i="3"/>
  <c r="AA54" i="3"/>
  <c r="AP54" i="3"/>
  <c r="X54" i="3"/>
  <c r="Y54" i="3"/>
  <c r="AO54" i="3"/>
  <c r="V54" i="3"/>
  <c r="W54" i="3"/>
  <c r="AN54" i="3"/>
  <c r="AM54" i="3"/>
  <c r="AL54" i="3"/>
  <c r="AK54" i="3"/>
  <c r="AJ54" i="3"/>
  <c r="AI54" i="3"/>
  <c r="AH54" i="3"/>
  <c r="AF51" i="3"/>
  <c r="AG51" i="3"/>
  <c r="AS51" i="3"/>
  <c r="AD51" i="3"/>
  <c r="AE51" i="3"/>
  <c r="AR51" i="3"/>
  <c r="AB51" i="3"/>
  <c r="AC51" i="3"/>
  <c r="AQ51" i="3"/>
  <c r="Z51" i="3"/>
  <c r="AA51" i="3"/>
  <c r="AP51" i="3"/>
  <c r="X51" i="3"/>
  <c r="Y51" i="3"/>
  <c r="AO51" i="3"/>
  <c r="V51" i="3"/>
  <c r="W51" i="3"/>
  <c r="AN51" i="3"/>
  <c r="AM51" i="3"/>
  <c r="AL51" i="3"/>
  <c r="AK51" i="3"/>
  <c r="AJ51" i="3"/>
  <c r="AI51" i="3"/>
  <c r="AH51" i="3"/>
  <c r="AF50" i="3"/>
  <c r="AG50" i="3"/>
  <c r="AS50" i="3"/>
  <c r="AD50" i="3"/>
  <c r="AE50" i="3"/>
  <c r="AR50" i="3"/>
  <c r="AB50" i="3"/>
  <c r="AC50" i="3"/>
  <c r="AQ50" i="3"/>
  <c r="Z50" i="3"/>
  <c r="AA50" i="3"/>
  <c r="AP50" i="3"/>
  <c r="X50" i="3"/>
  <c r="Y50" i="3"/>
  <c r="AO50" i="3"/>
  <c r="V50" i="3"/>
  <c r="W50" i="3"/>
  <c r="AN50" i="3"/>
  <c r="AM50" i="3"/>
  <c r="AL50" i="3"/>
  <c r="AK50" i="3"/>
  <c r="AJ50" i="3"/>
  <c r="AI50" i="3"/>
  <c r="AH50" i="3"/>
  <c r="AF49" i="3"/>
  <c r="AG49" i="3"/>
  <c r="AS49" i="3"/>
  <c r="AD49" i="3"/>
  <c r="AE49" i="3"/>
  <c r="AR49" i="3"/>
  <c r="AB49" i="3"/>
  <c r="AC49" i="3"/>
  <c r="AQ49" i="3"/>
  <c r="Z49" i="3"/>
  <c r="AA49" i="3"/>
  <c r="AP49" i="3"/>
  <c r="X49" i="3"/>
  <c r="Y49" i="3"/>
  <c r="AO49" i="3"/>
  <c r="V49" i="3"/>
  <c r="W49" i="3"/>
  <c r="AN49" i="3"/>
  <c r="AM49" i="3"/>
  <c r="AL49" i="3"/>
  <c r="AK49" i="3"/>
  <c r="AJ49" i="3"/>
  <c r="AI49" i="3"/>
  <c r="AH49" i="3"/>
  <c r="AF48" i="3"/>
  <c r="AG48" i="3"/>
  <c r="AS48" i="3"/>
  <c r="AD48" i="3"/>
  <c r="AE48" i="3"/>
  <c r="AR48" i="3"/>
  <c r="AB48" i="3"/>
  <c r="AC48" i="3"/>
  <c r="AQ48" i="3"/>
  <c r="Z48" i="3"/>
  <c r="AA48" i="3"/>
  <c r="AP48" i="3"/>
  <c r="X48" i="3"/>
  <c r="Y48" i="3"/>
  <c r="AO48" i="3"/>
  <c r="V48" i="3"/>
  <c r="W48" i="3"/>
  <c r="AN48" i="3"/>
  <c r="AM48" i="3"/>
  <c r="AL48" i="3"/>
  <c r="AK48" i="3"/>
  <c r="AJ48" i="3"/>
  <c r="AI48" i="3"/>
  <c r="AH48" i="3"/>
  <c r="AF47" i="3"/>
  <c r="AG47" i="3"/>
  <c r="AS47" i="3"/>
  <c r="AD47" i="3"/>
  <c r="AE47" i="3"/>
  <c r="AR47" i="3"/>
  <c r="AB47" i="3"/>
  <c r="AC47" i="3"/>
  <c r="AQ47" i="3"/>
  <c r="Z47" i="3"/>
  <c r="AA47" i="3"/>
  <c r="AP47" i="3"/>
  <c r="X47" i="3"/>
  <c r="Y47" i="3"/>
  <c r="AO47" i="3"/>
  <c r="V47" i="3"/>
  <c r="W47" i="3"/>
  <c r="AN47" i="3"/>
  <c r="AM47" i="3"/>
  <c r="AL47" i="3"/>
  <c r="AK47" i="3"/>
  <c r="AJ47" i="3"/>
  <c r="AI47" i="3"/>
  <c r="AH47" i="3"/>
  <c r="AF44" i="3"/>
  <c r="AG44" i="3"/>
  <c r="AS44" i="3"/>
  <c r="AD44" i="3"/>
  <c r="AE44" i="3"/>
  <c r="AR44" i="3"/>
  <c r="AB44" i="3"/>
  <c r="AC44" i="3"/>
  <c r="AQ44" i="3"/>
  <c r="Z44" i="3"/>
  <c r="AA44" i="3"/>
  <c r="AP44" i="3"/>
  <c r="X44" i="3"/>
  <c r="Y44" i="3"/>
  <c r="AO44" i="3"/>
  <c r="V44" i="3"/>
  <c r="W44" i="3"/>
  <c r="AN44" i="3"/>
  <c r="AM44" i="3"/>
  <c r="AL44" i="3"/>
  <c r="AK44" i="3"/>
  <c r="AJ44" i="3"/>
  <c r="AI44" i="3"/>
  <c r="AH44" i="3"/>
  <c r="AF43" i="3"/>
  <c r="AG43" i="3"/>
  <c r="AS43" i="3"/>
  <c r="AD43" i="3"/>
  <c r="AE43" i="3"/>
  <c r="AR43" i="3"/>
  <c r="AB43" i="3"/>
  <c r="AC43" i="3"/>
  <c r="AQ43" i="3"/>
  <c r="Z43" i="3"/>
  <c r="AA43" i="3"/>
  <c r="AP43" i="3"/>
  <c r="X43" i="3"/>
  <c r="Y43" i="3"/>
  <c r="AO43" i="3"/>
  <c r="V43" i="3"/>
  <c r="W43" i="3"/>
  <c r="AN43" i="3"/>
  <c r="AM43" i="3"/>
  <c r="AL43" i="3"/>
  <c r="AK43" i="3"/>
  <c r="AJ43" i="3"/>
  <c r="AI43" i="3"/>
  <c r="AH43" i="3"/>
  <c r="AF42" i="3"/>
  <c r="AG42" i="3"/>
  <c r="AS42" i="3"/>
  <c r="AD42" i="3"/>
  <c r="AE42" i="3"/>
  <c r="AR42" i="3"/>
  <c r="AB42" i="3"/>
  <c r="AC42" i="3"/>
  <c r="AQ42" i="3"/>
  <c r="Z42" i="3"/>
  <c r="AA42" i="3"/>
  <c r="AP42" i="3"/>
  <c r="X42" i="3"/>
  <c r="Y42" i="3"/>
  <c r="AO42" i="3"/>
  <c r="V42" i="3"/>
  <c r="W42" i="3"/>
  <c r="AN42" i="3"/>
  <c r="AM42" i="3"/>
  <c r="AL42" i="3"/>
  <c r="AK42" i="3"/>
  <c r="AJ42" i="3"/>
  <c r="AI42" i="3"/>
  <c r="AH42" i="3"/>
  <c r="AF41" i="3"/>
  <c r="AG41" i="3"/>
  <c r="AS41" i="3"/>
  <c r="AD41" i="3"/>
  <c r="AE41" i="3"/>
  <c r="AR41" i="3"/>
  <c r="AB41" i="3"/>
  <c r="AC41" i="3"/>
  <c r="AQ41" i="3"/>
  <c r="Z41" i="3"/>
  <c r="AA41" i="3"/>
  <c r="AP41" i="3"/>
  <c r="X41" i="3"/>
  <c r="Y41" i="3"/>
  <c r="AO41" i="3"/>
  <c r="V41" i="3"/>
  <c r="W41" i="3"/>
  <c r="AN41" i="3"/>
  <c r="AM41" i="3"/>
  <c r="AL41" i="3"/>
  <c r="AK41" i="3"/>
  <c r="AJ41" i="3"/>
  <c r="AI41" i="3"/>
  <c r="AH41" i="3"/>
  <c r="AF40" i="3"/>
  <c r="AG40" i="3"/>
  <c r="AS40" i="3"/>
  <c r="AD40" i="3"/>
  <c r="AE40" i="3"/>
  <c r="AR40" i="3"/>
  <c r="AB40" i="3"/>
  <c r="AC40" i="3"/>
  <c r="AQ40" i="3"/>
  <c r="Z40" i="3"/>
  <c r="AA40" i="3"/>
  <c r="AP40" i="3"/>
  <c r="X40" i="3"/>
  <c r="Y40" i="3"/>
  <c r="AO40" i="3"/>
  <c r="V40" i="3"/>
  <c r="W40" i="3"/>
  <c r="AN40" i="3"/>
  <c r="AM40" i="3"/>
  <c r="AL40" i="3"/>
  <c r="AK40" i="3"/>
  <c r="AJ40" i="3"/>
  <c r="AI40" i="3"/>
  <c r="AH40" i="3"/>
  <c r="AF37" i="3"/>
  <c r="AG37" i="3"/>
  <c r="AS37" i="3"/>
  <c r="AD37" i="3"/>
  <c r="AE37" i="3"/>
  <c r="AR37" i="3"/>
  <c r="AB37" i="3"/>
  <c r="AC37" i="3"/>
  <c r="AQ37" i="3"/>
  <c r="AA37" i="3"/>
  <c r="AP37" i="3"/>
  <c r="X37" i="3"/>
  <c r="Y37" i="3"/>
  <c r="AO37" i="3"/>
  <c r="V37" i="3"/>
  <c r="W37" i="3"/>
  <c r="AN37" i="3"/>
  <c r="AM37" i="3"/>
  <c r="AL37" i="3"/>
  <c r="AK37" i="3"/>
  <c r="AJ37" i="3"/>
  <c r="AI37" i="3"/>
  <c r="AH37" i="3"/>
  <c r="Z37" i="3"/>
  <c r="AF36" i="3"/>
  <c r="AG36" i="3"/>
  <c r="AS36" i="3"/>
  <c r="AD36" i="3"/>
  <c r="AE36" i="3"/>
  <c r="AR36" i="3"/>
  <c r="AB36" i="3"/>
  <c r="AC36" i="3"/>
  <c r="AQ36" i="3"/>
  <c r="AA36" i="3"/>
  <c r="AP36" i="3"/>
  <c r="X36" i="3"/>
  <c r="Y36" i="3"/>
  <c r="AO36" i="3"/>
  <c r="V36" i="3"/>
  <c r="W36" i="3"/>
  <c r="AN36" i="3"/>
  <c r="AM36" i="3"/>
  <c r="AL36" i="3"/>
  <c r="AK36" i="3"/>
  <c r="AJ36" i="3"/>
  <c r="AI36" i="3"/>
  <c r="AH36" i="3"/>
  <c r="Z36" i="3"/>
  <c r="AF35" i="3"/>
  <c r="AG35" i="3"/>
  <c r="AS35" i="3"/>
  <c r="AD35" i="3"/>
  <c r="AE35" i="3"/>
  <c r="AR35" i="3"/>
  <c r="AB35" i="3"/>
  <c r="AC35" i="3"/>
  <c r="AQ35" i="3"/>
  <c r="AA35" i="3"/>
  <c r="AP35" i="3"/>
  <c r="X35" i="3"/>
  <c r="Y35" i="3"/>
  <c r="AO35" i="3"/>
  <c r="V35" i="3"/>
  <c r="W35" i="3"/>
  <c r="AN35" i="3"/>
  <c r="AM35" i="3"/>
  <c r="AL35" i="3"/>
  <c r="AK35" i="3"/>
  <c r="AJ35" i="3"/>
  <c r="AI35" i="3"/>
  <c r="AH35" i="3"/>
  <c r="Z35" i="3"/>
  <c r="AF34" i="3"/>
  <c r="AG34" i="3"/>
  <c r="AS34" i="3"/>
  <c r="AD34" i="3"/>
  <c r="AE34" i="3"/>
  <c r="AR34" i="3"/>
  <c r="AB34" i="3"/>
  <c r="AC34" i="3"/>
  <c r="AQ34" i="3"/>
  <c r="AA34" i="3"/>
  <c r="AP34" i="3"/>
  <c r="X34" i="3"/>
  <c r="Y34" i="3"/>
  <c r="AO34" i="3"/>
  <c r="V34" i="3"/>
  <c r="W34" i="3"/>
  <c r="AN34" i="3"/>
  <c r="AM34" i="3"/>
  <c r="AL34" i="3"/>
  <c r="AK34" i="3"/>
  <c r="AJ34" i="3"/>
  <c r="AI34" i="3"/>
  <c r="AH34" i="3"/>
  <c r="Z34" i="3"/>
  <c r="AF33" i="3"/>
  <c r="AG33" i="3"/>
  <c r="AS33" i="3"/>
  <c r="AD33" i="3"/>
  <c r="AE33" i="3"/>
  <c r="AR33" i="3"/>
  <c r="AB33" i="3"/>
  <c r="AC33" i="3"/>
  <c r="AQ33" i="3"/>
  <c r="AA33" i="3"/>
  <c r="AP33" i="3"/>
  <c r="X33" i="3"/>
  <c r="Y33" i="3"/>
  <c r="AO33" i="3"/>
  <c r="V33" i="3"/>
  <c r="W33" i="3"/>
  <c r="AN33" i="3"/>
  <c r="AM33" i="3"/>
  <c r="AL33" i="3"/>
  <c r="AK33" i="3"/>
  <c r="AJ33" i="3"/>
  <c r="AI33" i="3"/>
  <c r="AH33" i="3"/>
  <c r="Z33" i="3"/>
  <c r="AF32" i="3"/>
  <c r="AG32" i="3"/>
  <c r="AS32" i="3"/>
  <c r="AD32" i="3"/>
  <c r="AE32" i="3"/>
  <c r="AR32" i="3"/>
  <c r="AB32" i="3"/>
  <c r="AC32" i="3"/>
  <c r="AQ32" i="3"/>
  <c r="AA32" i="3"/>
  <c r="AP32" i="3"/>
  <c r="X32" i="3"/>
  <c r="Y32" i="3"/>
  <c r="AO32" i="3"/>
  <c r="V32" i="3"/>
  <c r="W32" i="3"/>
  <c r="AN32" i="3"/>
  <c r="AM32" i="3"/>
  <c r="AL32" i="3"/>
  <c r="AK32" i="3"/>
  <c r="AJ32" i="3"/>
  <c r="AI32" i="3"/>
  <c r="AH32" i="3"/>
  <c r="Z32" i="3"/>
  <c r="AF29" i="3"/>
  <c r="AG29" i="3"/>
  <c r="AS29" i="3"/>
  <c r="AD29" i="3"/>
  <c r="AE29" i="3"/>
  <c r="AR29" i="3"/>
  <c r="AB29" i="3"/>
  <c r="AC29" i="3"/>
  <c r="AQ29" i="3"/>
  <c r="Z29" i="3"/>
  <c r="AA29" i="3"/>
  <c r="AP29" i="3"/>
  <c r="X29" i="3"/>
  <c r="Y29" i="3"/>
  <c r="AO29" i="3"/>
  <c r="V29" i="3"/>
  <c r="W29" i="3"/>
  <c r="AN29" i="3"/>
  <c r="AM29" i="3"/>
  <c r="AL29" i="3"/>
  <c r="AK29" i="3"/>
  <c r="AJ29" i="3"/>
  <c r="AI29" i="3"/>
  <c r="AH29" i="3"/>
  <c r="AF28" i="3"/>
  <c r="AG28" i="3"/>
  <c r="AS28" i="3"/>
  <c r="AD28" i="3"/>
  <c r="AE28" i="3"/>
  <c r="AR28" i="3"/>
  <c r="AB28" i="3"/>
  <c r="AC28" i="3"/>
  <c r="AQ28" i="3"/>
  <c r="Z28" i="3"/>
  <c r="AA28" i="3"/>
  <c r="AP28" i="3"/>
  <c r="X28" i="3"/>
  <c r="Y28" i="3"/>
  <c r="AO28" i="3"/>
  <c r="V28" i="3"/>
  <c r="W28" i="3"/>
  <c r="AN28" i="3"/>
  <c r="AM28" i="3"/>
  <c r="AL28" i="3"/>
  <c r="AK28" i="3"/>
  <c r="AJ28" i="3"/>
  <c r="AI28" i="3"/>
  <c r="AH28" i="3"/>
  <c r="AF27" i="3"/>
  <c r="AG27" i="3"/>
  <c r="AS27" i="3"/>
  <c r="AD27" i="3"/>
  <c r="AE27" i="3"/>
  <c r="AR27" i="3"/>
  <c r="AB27" i="3"/>
  <c r="AC27" i="3"/>
  <c r="AQ27" i="3"/>
  <c r="Z27" i="3"/>
  <c r="AA27" i="3"/>
  <c r="AP27" i="3"/>
  <c r="X27" i="3"/>
  <c r="Y27" i="3"/>
  <c r="AO27" i="3"/>
  <c r="V27" i="3"/>
  <c r="W27" i="3"/>
  <c r="AN27" i="3"/>
  <c r="AM27" i="3"/>
  <c r="AL27" i="3"/>
  <c r="AK27" i="3"/>
  <c r="AJ27" i="3"/>
  <c r="AI27" i="3"/>
  <c r="AH27" i="3"/>
  <c r="AF26" i="3"/>
  <c r="AG26" i="3"/>
  <c r="AS26" i="3"/>
  <c r="AD26" i="3"/>
  <c r="AE26" i="3"/>
  <c r="AR26" i="3"/>
  <c r="AB26" i="3"/>
  <c r="AC26" i="3"/>
  <c r="AQ26" i="3"/>
  <c r="Z26" i="3"/>
  <c r="AA26" i="3"/>
  <c r="AP26" i="3"/>
  <c r="X26" i="3"/>
  <c r="Y26" i="3"/>
  <c r="AO26" i="3"/>
  <c r="V26" i="3"/>
  <c r="W26" i="3"/>
  <c r="AN26" i="3"/>
  <c r="AM26" i="3"/>
  <c r="AL26" i="3"/>
  <c r="AK26" i="3"/>
  <c r="AJ26" i="3"/>
  <c r="AI26" i="3"/>
  <c r="AH26" i="3"/>
  <c r="AF25" i="3"/>
  <c r="AG25" i="3"/>
  <c r="AS25" i="3"/>
  <c r="AD25" i="3"/>
  <c r="AE25" i="3"/>
  <c r="AR25" i="3"/>
  <c r="AB25" i="3"/>
  <c r="AC25" i="3"/>
  <c r="AQ25" i="3"/>
  <c r="Z25" i="3"/>
  <c r="AA25" i="3"/>
  <c r="AP25" i="3"/>
  <c r="X25" i="3"/>
  <c r="Y25" i="3"/>
  <c r="AO25" i="3"/>
  <c r="V25" i="3"/>
  <c r="W25" i="3"/>
  <c r="AN25" i="3"/>
  <c r="AM25" i="3"/>
  <c r="AL25" i="3"/>
  <c r="AK25" i="3"/>
  <c r="AJ25" i="3"/>
  <c r="AI25" i="3"/>
  <c r="AH25" i="3"/>
  <c r="AF24" i="3"/>
  <c r="AG24" i="3"/>
  <c r="AS24" i="3"/>
  <c r="AD24" i="3"/>
  <c r="AE24" i="3"/>
  <c r="AR24" i="3"/>
  <c r="AB24" i="3"/>
  <c r="AC24" i="3"/>
  <c r="AQ24" i="3"/>
  <c r="Z24" i="3"/>
  <c r="AA24" i="3"/>
  <c r="AP24" i="3"/>
  <c r="X24" i="3"/>
  <c r="Y24" i="3"/>
  <c r="AO24" i="3"/>
  <c r="V24" i="3"/>
  <c r="W24" i="3"/>
  <c r="AN24" i="3"/>
  <c r="AM24" i="3"/>
  <c r="AL24" i="3"/>
  <c r="AK24" i="3"/>
  <c r="AJ24" i="3"/>
  <c r="AI24" i="3"/>
  <c r="AH24" i="3"/>
  <c r="AF23" i="3"/>
  <c r="AG23" i="3"/>
  <c r="AS23" i="3"/>
  <c r="AD23" i="3"/>
  <c r="AE23" i="3"/>
  <c r="AR23" i="3"/>
  <c r="AB23" i="3"/>
  <c r="AC23" i="3"/>
  <c r="AQ23" i="3"/>
  <c r="Z23" i="3"/>
  <c r="AA23" i="3"/>
  <c r="AP23" i="3"/>
  <c r="X23" i="3"/>
  <c r="Y23" i="3"/>
  <c r="AO23" i="3"/>
  <c r="V23" i="3"/>
  <c r="W23" i="3"/>
  <c r="AN23" i="3"/>
  <c r="AM23" i="3"/>
  <c r="AL23" i="3"/>
  <c r="AK23" i="3"/>
  <c r="AJ23" i="3"/>
  <c r="AI23" i="3"/>
  <c r="AH23" i="3"/>
  <c r="AF20" i="3"/>
  <c r="AG20" i="3"/>
  <c r="AS20" i="3"/>
  <c r="AD20" i="3"/>
  <c r="AE20" i="3"/>
  <c r="AR20" i="3"/>
  <c r="AB20" i="3"/>
  <c r="AC20" i="3"/>
  <c r="AQ20" i="3"/>
  <c r="Z20" i="3"/>
  <c r="AA20" i="3"/>
  <c r="AP20" i="3"/>
  <c r="X20" i="3"/>
  <c r="Y20" i="3"/>
  <c r="AO20" i="3"/>
  <c r="V20" i="3"/>
  <c r="W20" i="3"/>
  <c r="AN20" i="3"/>
  <c r="AM20" i="3"/>
  <c r="AL20" i="3"/>
  <c r="AK20" i="3"/>
  <c r="AJ20" i="3"/>
  <c r="AI20" i="3"/>
  <c r="AH20" i="3"/>
  <c r="AF19" i="3"/>
  <c r="AG19" i="3"/>
  <c r="AS19" i="3"/>
  <c r="AD19" i="3"/>
  <c r="AE19" i="3"/>
  <c r="AR19" i="3"/>
  <c r="AB19" i="3"/>
  <c r="AC19" i="3"/>
  <c r="AQ19" i="3"/>
  <c r="Z19" i="3"/>
  <c r="AA19" i="3"/>
  <c r="AP19" i="3"/>
  <c r="X19" i="3"/>
  <c r="Y19" i="3"/>
  <c r="AO19" i="3"/>
  <c r="V19" i="3"/>
  <c r="W19" i="3"/>
  <c r="AN19" i="3"/>
  <c r="AM19" i="3"/>
  <c r="AL19" i="3"/>
  <c r="AK19" i="3"/>
  <c r="AJ19" i="3"/>
  <c r="AI19" i="3"/>
  <c r="AH19" i="3"/>
  <c r="AF18" i="3"/>
  <c r="AG18" i="3"/>
  <c r="AS18" i="3"/>
  <c r="AD18" i="3"/>
  <c r="AE18" i="3"/>
  <c r="AR18" i="3"/>
  <c r="AB18" i="3"/>
  <c r="AC18" i="3"/>
  <c r="AQ18" i="3"/>
  <c r="Z18" i="3"/>
  <c r="AA18" i="3"/>
  <c r="AP18" i="3"/>
  <c r="X18" i="3"/>
  <c r="Y18" i="3"/>
  <c r="AO18" i="3"/>
  <c r="V18" i="3"/>
  <c r="W18" i="3"/>
  <c r="AN18" i="3"/>
  <c r="AM18" i="3"/>
  <c r="AL18" i="3"/>
  <c r="AK18" i="3"/>
  <c r="AJ18" i="3"/>
  <c r="AI18" i="3"/>
  <c r="AH18" i="3"/>
  <c r="AF15" i="3"/>
  <c r="AG15" i="3"/>
  <c r="AS15" i="3"/>
  <c r="AD15" i="3"/>
  <c r="AE15" i="3"/>
  <c r="AR15" i="3"/>
  <c r="AB15" i="3"/>
  <c r="AC15" i="3"/>
  <c r="AQ15" i="3"/>
  <c r="Z15" i="3"/>
  <c r="AA15" i="3"/>
  <c r="AP15" i="3"/>
  <c r="X15" i="3"/>
  <c r="Y15" i="3"/>
  <c r="AO15" i="3"/>
  <c r="V15" i="3"/>
  <c r="W15" i="3"/>
  <c r="AN15" i="3"/>
  <c r="AM15" i="3"/>
  <c r="AL15" i="3"/>
  <c r="AK15" i="3"/>
  <c r="AJ15" i="3"/>
  <c r="AI15" i="3"/>
  <c r="AH15" i="3"/>
  <c r="AF14" i="3"/>
  <c r="AG14" i="3"/>
  <c r="AS14" i="3"/>
  <c r="AD14" i="3"/>
  <c r="AE14" i="3"/>
  <c r="AR14" i="3"/>
  <c r="AB14" i="3"/>
  <c r="AC14" i="3"/>
  <c r="AQ14" i="3"/>
  <c r="Z14" i="3"/>
  <c r="AA14" i="3"/>
  <c r="AP14" i="3"/>
  <c r="X14" i="3"/>
  <c r="Y14" i="3"/>
  <c r="AO14" i="3"/>
  <c r="V14" i="3"/>
  <c r="W14" i="3"/>
  <c r="AN14" i="3"/>
  <c r="AM14" i="3"/>
  <c r="AL14" i="3"/>
  <c r="AK14" i="3"/>
  <c r="AJ14" i="3"/>
  <c r="AI14" i="3"/>
  <c r="AH14" i="3"/>
  <c r="AF13" i="3"/>
  <c r="AG13" i="3"/>
  <c r="AS13" i="3"/>
  <c r="AD13" i="3"/>
  <c r="AE13" i="3"/>
  <c r="AR13" i="3"/>
  <c r="AB13" i="3"/>
  <c r="AC13" i="3"/>
  <c r="AQ13" i="3"/>
  <c r="Z13" i="3"/>
  <c r="AA13" i="3"/>
  <c r="AP13" i="3"/>
  <c r="X13" i="3"/>
  <c r="Y13" i="3"/>
  <c r="AO13" i="3"/>
  <c r="V13" i="3"/>
  <c r="W13" i="3"/>
  <c r="AN13" i="3"/>
  <c r="AM13" i="3"/>
  <c r="AL13" i="3"/>
  <c r="AK13" i="3"/>
  <c r="AJ13" i="3"/>
  <c r="AI13" i="3"/>
  <c r="AH13" i="3"/>
  <c r="AF12" i="3"/>
  <c r="AG12" i="3"/>
  <c r="AS12" i="3"/>
  <c r="AD12" i="3"/>
  <c r="AE12" i="3"/>
  <c r="AR12" i="3"/>
  <c r="AB12" i="3"/>
  <c r="AC12" i="3"/>
  <c r="AQ12" i="3"/>
  <c r="Z12" i="3"/>
  <c r="AA12" i="3"/>
  <c r="AP12" i="3"/>
  <c r="X12" i="3"/>
  <c r="Y12" i="3"/>
  <c r="AO12" i="3"/>
  <c r="V12" i="3"/>
  <c r="W12" i="3"/>
  <c r="AN12" i="3"/>
  <c r="AM12" i="3"/>
  <c r="AL12" i="3"/>
  <c r="AK12" i="3"/>
  <c r="AJ12" i="3"/>
  <c r="AI12" i="3"/>
  <c r="AH12" i="3"/>
  <c r="AF9" i="3"/>
  <c r="AG9" i="3"/>
  <c r="AS9" i="3"/>
  <c r="AD9" i="3"/>
  <c r="AE9" i="3"/>
  <c r="AR9" i="3"/>
  <c r="AB9" i="3"/>
  <c r="AC9" i="3"/>
  <c r="AQ9" i="3"/>
  <c r="Z9" i="3"/>
  <c r="AA9" i="3"/>
  <c r="AP9" i="3"/>
  <c r="X9" i="3"/>
  <c r="Y9" i="3"/>
  <c r="AO9" i="3"/>
  <c r="V9" i="3"/>
  <c r="W9" i="3"/>
  <c r="AN9" i="3"/>
  <c r="AM9" i="3"/>
  <c r="AL9" i="3"/>
  <c r="AK9" i="3"/>
  <c r="AJ9" i="3"/>
  <c r="AI9" i="3"/>
  <c r="AH9" i="3"/>
  <c r="AF8" i="3"/>
  <c r="AG8" i="3"/>
  <c r="AS8" i="3"/>
  <c r="AD8" i="3"/>
  <c r="AE8" i="3"/>
  <c r="AR8" i="3"/>
  <c r="AB8" i="3"/>
  <c r="AC8" i="3"/>
  <c r="AQ8" i="3"/>
  <c r="Z8" i="3"/>
  <c r="AA8" i="3"/>
  <c r="AP8" i="3"/>
  <c r="X8" i="3"/>
  <c r="Y8" i="3"/>
  <c r="AO8" i="3"/>
  <c r="V8" i="3"/>
  <c r="W8" i="3"/>
  <c r="AN8" i="3"/>
  <c r="AM8" i="3"/>
  <c r="AL8" i="3"/>
  <c r="AK8" i="3"/>
  <c r="AJ8" i="3"/>
  <c r="AI8" i="3"/>
  <c r="AH8" i="3"/>
  <c r="AF7" i="3"/>
  <c r="AG7" i="3"/>
  <c r="AS7" i="3"/>
  <c r="AD7" i="3"/>
  <c r="AE7" i="3"/>
  <c r="AR7" i="3"/>
  <c r="AB7" i="3"/>
  <c r="AC7" i="3"/>
  <c r="AQ7" i="3"/>
  <c r="Z7" i="3"/>
  <c r="AA7" i="3"/>
  <c r="AP7" i="3"/>
  <c r="X7" i="3"/>
  <c r="Y7" i="3"/>
  <c r="AO7" i="3"/>
  <c r="V7" i="3"/>
  <c r="W7" i="3"/>
  <c r="AN7" i="3"/>
  <c r="AM7" i="3"/>
  <c r="AL7" i="3"/>
  <c r="AK7" i="3"/>
  <c r="AJ7" i="3"/>
  <c r="AI7" i="3"/>
  <c r="AH7" i="3"/>
  <c r="AF6" i="3"/>
  <c r="AG6" i="3"/>
  <c r="AS6" i="3"/>
  <c r="AD6" i="3"/>
  <c r="AE6" i="3"/>
  <c r="AR6" i="3"/>
  <c r="AB6" i="3"/>
  <c r="AC6" i="3"/>
  <c r="AQ6" i="3"/>
  <c r="Z6" i="3"/>
  <c r="AA6" i="3"/>
  <c r="AP6" i="3"/>
  <c r="X6" i="3"/>
  <c r="Y6" i="3"/>
  <c r="AO6" i="3"/>
  <c r="V6" i="3"/>
  <c r="W6" i="3"/>
  <c r="AN6" i="3"/>
  <c r="AM6" i="3"/>
  <c r="AL6" i="3"/>
  <c r="AK6" i="3"/>
  <c r="AJ6" i="3"/>
  <c r="AI6" i="3"/>
  <c r="AH6" i="3"/>
  <c r="AF5" i="3"/>
  <c r="AG5" i="3"/>
  <c r="AS5" i="3"/>
  <c r="AD5" i="3"/>
  <c r="AE5" i="3"/>
  <c r="AR5" i="3"/>
  <c r="AB5" i="3"/>
  <c r="AC5" i="3"/>
  <c r="AQ5" i="3"/>
  <c r="Z5" i="3"/>
  <c r="AA5" i="3"/>
  <c r="AP5" i="3"/>
  <c r="X5" i="3"/>
  <c r="Y5" i="3"/>
  <c r="AO5" i="3"/>
  <c r="V5" i="3"/>
  <c r="W5" i="3"/>
  <c r="AN5" i="3"/>
  <c r="AM5" i="3"/>
  <c r="AL5" i="3"/>
  <c r="AK5" i="3"/>
  <c r="AJ5" i="3"/>
  <c r="AI5" i="3"/>
  <c r="AH5" i="3"/>
  <c r="AF4" i="3"/>
  <c r="AG4" i="3"/>
  <c r="AS4" i="3"/>
  <c r="AD4" i="3"/>
  <c r="AE4" i="3"/>
  <c r="AR4" i="3"/>
  <c r="AB4" i="3"/>
  <c r="AC4" i="3"/>
  <c r="AQ4" i="3"/>
  <c r="Z4" i="3"/>
  <c r="AA4" i="3"/>
  <c r="AP4" i="3"/>
  <c r="X4" i="3"/>
  <c r="Y4" i="3"/>
  <c r="AO4" i="3"/>
  <c r="V4" i="3"/>
  <c r="W4" i="3"/>
  <c r="AN4" i="3"/>
  <c r="AM4" i="3"/>
  <c r="AL4" i="3"/>
  <c r="AK4" i="3"/>
  <c r="AJ4" i="3"/>
  <c r="AI4" i="3"/>
  <c r="AH4" i="3"/>
  <c r="AF3" i="3"/>
  <c r="AG3" i="3"/>
  <c r="AS3" i="3"/>
  <c r="AD3" i="3"/>
  <c r="AE3" i="3"/>
  <c r="AR3" i="3"/>
  <c r="AB3" i="3"/>
  <c r="AC3" i="3"/>
  <c r="AQ3" i="3"/>
  <c r="Z3" i="3"/>
  <c r="AA3" i="3"/>
  <c r="AP3" i="3"/>
  <c r="X3" i="3"/>
  <c r="Y3" i="3"/>
  <c r="AO3" i="3"/>
  <c r="V3" i="3"/>
  <c r="W3" i="3"/>
  <c r="AN3" i="3"/>
  <c r="AM3" i="3"/>
  <c r="AL3" i="3"/>
  <c r="AK3" i="3"/>
  <c r="AJ3" i="3"/>
  <c r="AI3" i="3"/>
  <c r="AH3" i="3"/>
</calcChain>
</file>

<file path=xl/sharedStrings.xml><?xml version="1.0" encoding="utf-8"?>
<sst xmlns="http://schemas.openxmlformats.org/spreadsheetml/2006/main" count="1556" uniqueCount="116">
  <si>
    <t>Index</t>
  </si>
  <si>
    <t>label</t>
  </si>
  <si>
    <t>medMz</t>
  </si>
  <si>
    <t>medRt</t>
  </si>
  <si>
    <t>maxQuality</t>
  </si>
  <si>
    <t>Isotopomer</t>
  </si>
  <si>
    <t>compound_Name</t>
  </si>
  <si>
    <t>KEGG_Id</t>
  </si>
  <si>
    <t>parent</t>
  </si>
  <si>
    <t>Tgon_RH_13Cglucose_t000_A</t>
  </si>
  <si>
    <t>Tgon_RH_13Cglucose_t000_B</t>
  </si>
  <si>
    <t>Tgon_RH_13Cglucose_t005_A</t>
  </si>
  <si>
    <t>Tgon_RH_13Cglucose_t005_B</t>
  </si>
  <si>
    <t>Tgon_RH_13Cglucose_t010_A</t>
  </si>
  <si>
    <t>Tgon_RH_13Cglucose_t010_B</t>
  </si>
  <si>
    <t>Tgon_RH_13Cglucose_t030_A</t>
  </si>
  <si>
    <t>Tgon_RH_13Cglucose_t030_B</t>
  </si>
  <si>
    <t>Tgon_RH_13Cglucose_t060_A</t>
  </si>
  <si>
    <t>Tgon_RH_13Cglucose_t060_B</t>
  </si>
  <si>
    <t>Tgon_RH_13Cglucose_t120_A</t>
  </si>
  <si>
    <t>Tgon_RH_13Cglucose_t120_B</t>
  </si>
  <si>
    <t>Fractional abundance of isotopomer</t>
  </si>
  <si>
    <t>C13-glucose</t>
  </si>
  <si>
    <t>C12 PARENT</t>
  </si>
  <si>
    <t>6-phospho-D-gluconate</t>
  </si>
  <si>
    <t>C00345</t>
  </si>
  <si>
    <t>C13-label-1</t>
  </si>
  <si>
    <t>C13-label-2</t>
  </si>
  <si>
    <t>C13-label-3</t>
  </si>
  <si>
    <t>C13-label-4</t>
  </si>
  <si>
    <t>C13-label-5</t>
  </si>
  <si>
    <t>C13-label-6</t>
  </si>
  <si>
    <t>Total</t>
  </si>
  <si>
    <t>3-phosphoglycerate</t>
  </si>
  <si>
    <t>C00197</t>
  </si>
  <si>
    <t>acetyl-CoA</t>
  </si>
  <si>
    <t>C00024</t>
  </si>
  <si>
    <t>citrate/isocitrate</t>
  </si>
  <si>
    <t>C00158|C00311</t>
  </si>
  <si>
    <t>a-ketoglutarate</t>
  </si>
  <si>
    <t>C00026</t>
  </si>
  <si>
    <t>N/A</t>
  </si>
  <si>
    <t>succinate</t>
  </si>
  <si>
    <t>C00042</t>
  </si>
  <si>
    <t>malate</t>
  </si>
  <si>
    <t>C00149|C00497|C00711</t>
  </si>
  <si>
    <t>aspartate</t>
  </si>
  <si>
    <t>C00049</t>
  </si>
  <si>
    <t>N15-label-1</t>
  </si>
  <si>
    <t>C13N15-label-1-1</t>
  </si>
  <si>
    <t>C13N15-label-2-1</t>
  </si>
  <si>
    <t>C13N15-label-3-1</t>
  </si>
  <si>
    <t>C13N15-label-4-1</t>
  </si>
  <si>
    <t>glutamate</t>
  </si>
  <si>
    <t>C00025</t>
  </si>
  <si>
    <t>C13N15-label-5-1</t>
  </si>
  <si>
    <t>Tgon_RH_13Cglutamine_t000_A</t>
  </si>
  <si>
    <t>Tgon_RH_13Cglutamine_t000_B</t>
  </si>
  <si>
    <t>Tgon_RH_13Cglutamine_t005_A</t>
  </si>
  <si>
    <t>Tgon_RH_13Cglutamine_t005_B</t>
  </si>
  <si>
    <t>Tgon_RH_13Cglutamine_t010_A</t>
  </si>
  <si>
    <t>Tgon_RH_13Cglutamine_t010_B</t>
  </si>
  <si>
    <t>Tgon_RH_13Cglutamine_t030_A</t>
  </si>
  <si>
    <t>Tgon_RH_13Cglutamine_t030_B</t>
  </si>
  <si>
    <t>Tgon_RH_13Cglutamine_t060_A</t>
  </si>
  <si>
    <t>Tgon_RH_13Cglutamine_t060_B</t>
  </si>
  <si>
    <t>Tgon_RH_13Cglutamine_t120_A</t>
  </si>
  <si>
    <t>Tgon_RH_13Cglutamine_t120_B</t>
  </si>
  <si>
    <t>C13-glutamine</t>
  </si>
  <si>
    <t>`</t>
  </si>
  <si>
    <t>Tgon_HKKO_13Cglucose_t000_A</t>
  </si>
  <si>
    <t>Tgon_HKKO_13Cglucose_t000_B</t>
  </si>
  <si>
    <t>Tgon_HKKO_13Cglucose_t005_A</t>
  </si>
  <si>
    <t>Tgon_HKKO_13Cglucose_t005_B</t>
  </si>
  <si>
    <t>Tgon_HKKO_13Cglucose_t010_A</t>
  </si>
  <si>
    <t>Tgon_HKKO_13Cglucose_t010_B</t>
  </si>
  <si>
    <t>Tgon_HKKO_13Cglucose_t030_A</t>
  </si>
  <si>
    <t>Tgon_HKKO_13Cglucose_t030_B</t>
  </si>
  <si>
    <t>Tgon_HKKO_13Cglucose_t060_A</t>
  </si>
  <si>
    <t>Tgon_HKKO_13Cglucose_t060_B</t>
  </si>
  <si>
    <t>Tgon_HKKO_13Cglucose_t120_A</t>
  </si>
  <si>
    <t>Tgon_HKKO_13Cglucose_t120_B</t>
  </si>
  <si>
    <t>Tgon_RH_minus-glucose_13Cglutamine_A</t>
  </si>
  <si>
    <t>Tgon_RH_minus-glucose_13Cglutamine_B</t>
  </si>
  <si>
    <t>Tgon_RH_minus-glucose_13Cglutamine_C</t>
  </si>
  <si>
    <t>Tgon_RH_minus-glucose_13Cglutamine_Avg</t>
  </si>
  <si>
    <t>Tgon_RH_minus-glucose_13Cglutamine_stdev</t>
  </si>
  <si>
    <t>Tgon_PEPCKKO_minus-glucose_13Cglutamine_A</t>
  </si>
  <si>
    <t>Tgon_PEPCKKO_minus-glucose_13Cglutamine_B</t>
  </si>
  <si>
    <t>Tgon_PEPCKKO_minus-glucose_13Cglutamine_C</t>
  </si>
  <si>
    <t>Tgon_PEPCKKO_minus-glucose_13Cglutamine_Avg</t>
  </si>
  <si>
    <t>Tgon_PEPCKKO_minus-glucose_13Cglutamine_stdev</t>
  </si>
  <si>
    <t>citrate</t>
  </si>
  <si>
    <t>C00158</t>
  </si>
  <si>
    <t>Peak Intensity raw values</t>
  </si>
  <si>
    <t>Average of fractional abundance of isotopomer</t>
  </si>
  <si>
    <t>Tgon_RH_13Cglucose_t000</t>
  </si>
  <si>
    <t>Tgon_RH_13Cglucose_t005</t>
  </si>
  <si>
    <t>Tgon_RH_13Cglucose_t010</t>
  </si>
  <si>
    <t>Tgon_RH_13Cglucose_t030</t>
  </si>
  <si>
    <t>Tgon_RH_13Cglucose_t060</t>
  </si>
  <si>
    <t>Tgon_RH_13Cglucose_t120</t>
  </si>
  <si>
    <t>Standard deviation of fractional abundance of isotopomer</t>
  </si>
  <si>
    <t>n/a</t>
  </si>
  <si>
    <t>Tgon_RH_13Cglutamine_t000</t>
  </si>
  <si>
    <t>Tgon_RH_13Cglutamine_t005</t>
  </si>
  <si>
    <t>Tgon_RH_13Cglutamine_t010</t>
  </si>
  <si>
    <t>Tgon_RH_13Cglutamine_t030</t>
  </si>
  <si>
    <t>Tgon_RH_13Cglutamine_t060</t>
  </si>
  <si>
    <t>Tgon_RH_13Cglutamine_t120</t>
  </si>
  <si>
    <t>Tgon_HKKO_13Cglucose_t000</t>
  </si>
  <si>
    <t>Tgon_HKKO_13Cglucose_t005</t>
  </si>
  <si>
    <t>Tgon_HKKO_13Cglucose_t010</t>
  </si>
  <si>
    <t>Tgon_HKKO_13Cglucose_t030</t>
  </si>
  <si>
    <t>Tgon_HKKO_13Cglucose_t060</t>
  </si>
  <si>
    <t>Tgon_HKKO_13Cglucose_t120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</si>
</sst>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Fill="1"/>
    <xf numFmtId="2" fontId="0" fillId="0" borderId="0" xfId="0" applyNumberFormat="1" applyFill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8"/>
  <sheetViews>
    <sheetView tabSelected="1" zoomScale="125" zoomScaleNormal="125" zoomScalePageLayoutView="125" workbookViewId="0"/>
  </sheetViews>
  <sheetFormatPr baseColWidth="10" defaultRowHeight="15" x14ac:dyDescent="0"/>
  <cols>
    <col min="2" max="2" width="13.1640625" bestFit="1" customWidth="1"/>
    <col min="6" max="6" width="16.6640625" customWidth="1"/>
    <col min="7" max="7" width="20.5" customWidth="1"/>
    <col min="9" max="9" width="12.6640625" customWidth="1"/>
  </cols>
  <sheetData>
    <row r="1" spans="1:45" s="10" customFormat="1">
      <c r="A1" s="7"/>
      <c r="B1" s="7"/>
      <c r="C1" s="7"/>
      <c r="D1" s="7"/>
      <c r="E1" s="7"/>
      <c r="F1" s="7"/>
      <c r="G1" s="7"/>
      <c r="H1" s="7"/>
      <c r="I1" s="7"/>
      <c r="J1" s="17" t="s">
        <v>94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8" t="s">
        <v>21</v>
      </c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  <c r="AH1" s="21" t="s">
        <v>95</v>
      </c>
      <c r="AI1" s="22"/>
      <c r="AJ1" s="22"/>
      <c r="AK1" s="22"/>
      <c r="AL1" s="22"/>
      <c r="AM1" s="23"/>
      <c r="AN1" s="24" t="s">
        <v>102</v>
      </c>
      <c r="AO1" s="24"/>
      <c r="AP1" s="24"/>
      <c r="AQ1" s="24"/>
      <c r="AR1" s="24"/>
      <c r="AS1" s="24"/>
    </row>
    <row r="2" spans="1:45" s="11" customFormat="1" ht="4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9</v>
      </c>
      <c r="W2" s="8" t="s">
        <v>10</v>
      </c>
      <c r="X2" s="8" t="s">
        <v>11</v>
      </c>
      <c r="Y2" s="8" t="s">
        <v>12</v>
      </c>
      <c r="Z2" s="8" t="s">
        <v>13</v>
      </c>
      <c r="AA2" s="8" t="s">
        <v>14</v>
      </c>
      <c r="AB2" s="8" t="s">
        <v>15</v>
      </c>
      <c r="AC2" s="8" t="s">
        <v>16</v>
      </c>
      <c r="AD2" s="8" t="s">
        <v>17</v>
      </c>
      <c r="AE2" s="8" t="s">
        <v>18</v>
      </c>
      <c r="AF2" s="8" t="s">
        <v>19</v>
      </c>
      <c r="AG2" s="8" t="s">
        <v>20</v>
      </c>
      <c r="AH2" s="8" t="s">
        <v>96</v>
      </c>
      <c r="AI2" s="8" t="s">
        <v>97</v>
      </c>
      <c r="AJ2" s="8" t="s">
        <v>98</v>
      </c>
      <c r="AK2" s="8" t="s">
        <v>99</v>
      </c>
      <c r="AL2" s="8" t="s">
        <v>100</v>
      </c>
      <c r="AM2" s="8" t="s">
        <v>101</v>
      </c>
      <c r="AN2" s="8" t="s">
        <v>96</v>
      </c>
      <c r="AO2" s="8" t="s">
        <v>97</v>
      </c>
      <c r="AP2" s="8" t="s">
        <v>98</v>
      </c>
      <c r="AQ2" s="8" t="s">
        <v>99</v>
      </c>
      <c r="AR2" s="8" t="s">
        <v>100</v>
      </c>
      <c r="AS2" s="8" t="s">
        <v>101</v>
      </c>
    </row>
    <row r="3" spans="1:45">
      <c r="A3">
        <v>1</v>
      </c>
      <c r="B3" t="s">
        <v>22</v>
      </c>
      <c r="C3">
        <v>275.01729999999998</v>
      </c>
      <c r="D3">
        <v>13.622120000000001</v>
      </c>
      <c r="E3">
        <v>0.85190010000000005</v>
      </c>
      <c r="F3" t="s">
        <v>23</v>
      </c>
      <c r="G3" t="s">
        <v>24</v>
      </c>
      <c r="H3" t="s">
        <v>25</v>
      </c>
      <c r="I3">
        <v>275.0179</v>
      </c>
      <c r="J3">
        <v>69278.16</v>
      </c>
      <c r="K3">
        <v>77695.210000000006</v>
      </c>
      <c r="L3">
        <v>58693.88</v>
      </c>
      <c r="M3">
        <v>51767.14</v>
      </c>
      <c r="N3">
        <v>47546.26</v>
      </c>
      <c r="O3">
        <v>47355.1</v>
      </c>
      <c r="P3">
        <v>33118.29</v>
      </c>
      <c r="Q3">
        <v>33517.94</v>
      </c>
      <c r="R3">
        <v>21623.71</v>
      </c>
      <c r="S3">
        <v>23181.9</v>
      </c>
      <c r="T3">
        <v>18774.98</v>
      </c>
      <c r="U3">
        <v>19513.669999999998</v>
      </c>
      <c r="V3" s="2">
        <v>7.42214354074478E-2</v>
      </c>
      <c r="W3" s="2">
        <v>7.7006915260776798E-2</v>
      </c>
      <c r="X3" s="2">
        <v>7.4405699486712065E-2</v>
      </c>
      <c r="Y3" s="2">
        <v>6.089057392516542E-2</v>
      </c>
      <c r="Z3" s="2">
        <v>5.6251671407955298E-2</v>
      </c>
      <c r="AA3" s="2">
        <v>5.5154054697936106E-2</v>
      </c>
      <c r="AB3" s="2">
        <v>4.0726259149129404E-2</v>
      </c>
      <c r="AC3" s="2">
        <v>4.4616636376538017E-2</v>
      </c>
      <c r="AD3" s="2">
        <v>3.0460075064976583E-2</v>
      </c>
      <c r="AE3" s="2">
        <v>2.7443995019628593E-2</v>
      </c>
      <c r="AF3" s="2">
        <v>3.7274553827979451E-2</v>
      </c>
      <c r="AG3" s="2">
        <v>3.1223365775776092E-2</v>
      </c>
      <c r="AH3" s="2">
        <v>7.5614175334112299E-2</v>
      </c>
      <c r="AI3" s="2">
        <v>6.764813670593875E-2</v>
      </c>
      <c r="AJ3" s="2">
        <v>5.5702863052945702E-2</v>
      </c>
      <c r="AK3" s="2">
        <v>4.2671447762833714E-2</v>
      </c>
      <c r="AL3" s="2">
        <v>2.8952035042302586E-2</v>
      </c>
      <c r="AM3" s="2">
        <v>3.4248959801877768E-2</v>
      </c>
      <c r="AN3" s="2">
        <v>1.9696316931474443E-3</v>
      </c>
      <c r="AO3" s="2">
        <v>9.5566369331572792E-3</v>
      </c>
      <c r="AP3" s="2">
        <v>7.7613221879823887E-4</v>
      </c>
      <c r="AQ3" s="2">
        <v>2.7509121188743499E-3</v>
      </c>
      <c r="AR3" s="2">
        <v>2.1326906526669938E-3</v>
      </c>
      <c r="AS3" s="2">
        <v>4.2788361059480111E-3</v>
      </c>
    </row>
    <row r="4" spans="1:45">
      <c r="A4">
        <v>2</v>
      </c>
      <c r="B4" t="s">
        <v>22</v>
      </c>
      <c r="C4">
        <v>276.0204</v>
      </c>
      <c r="D4">
        <v>13.628629999999999</v>
      </c>
      <c r="E4">
        <v>0.84726789999999996</v>
      </c>
      <c r="F4" t="s">
        <v>26</v>
      </c>
      <c r="G4" t="s">
        <v>24</v>
      </c>
      <c r="H4" t="s">
        <v>25</v>
      </c>
      <c r="I4">
        <v>275.0179</v>
      </c>
      <c r="J4">
        <v>4627.76</v>
      </c>
      <c r="K4">
        <v>4873.5479999999998</v>
      </c>
      <c r="L4">
        <v>4167.2240000000002</v>
      </c>
      <c r="M4">
        <v>3984.1930000000002</v>
      </c>
      <c r="N4">
        <v>4445.0969999999998</v>
      </c>
      <c r="O4">
        <v>3917.951</v>
      </c>
      <c r="P4">
        <v>1852.9359999999999</v>
      </c>
      <c r="Q4">
        <v>2223.7069999999999</v>
      </c>
      <c r="R4">
        <v>1426.143</v>
      </c>
      <c r="S4">
        <v>1330.066</v>
      </c>
      <c r="T4">
        <v>1220.472</v>
      </c>
      <c r="U4">
        <v>1273.8779999999999</v>
      </c>
      <c r="V4" s="2">
        <v>4.9579692925038801E-3</v>
      </c>
      <c r="W4" s="2">
        <v>4.8303736852674476E-3</v>
      </c>
      <c r="X4" s="2">
        <v>5.2827520797366643E-3</v>
      </c>
      <c r="Y4" s="2">
        <v>4.6863666487780972E-3</v>
      </c>
      <c r="Z4" s="2">
        <v>5.2589653911892928E-3</v>
      </c>
      <c r="AA4" s="2">
        <v>4.5632019308972736E-3</v>
      </c>
      <c r="AB4" s="2">
        <v>2.2785944480452113E-3</v>
      </c>
      <c r="AC4" s="2">
        <v>2.9600365245287213E-3</v>
      </c>
      <c r="AD4" s="2">
        <v>2.0089255189507677E-3</v>
      </c>
      <c r="AE4" s="2">
        <v>1.5746045267979467E-3</v>
      </c>
      <c r="AF4" s="2">
        <v>2.4230411568769575E-3</v>
      </c>
      <c r="AG4" s="2">
        <v>2.0383023156440639E-3</v>
      </c>
      <c r="AH4" s="2">
        <v>4.8941714888856638E-3</v>
      </c>
      <c r="AI4" s="2">
        <v>4.9845593642573807E-3</v>
      </c>
      <c r="AJ4" s="2">
        <v>4.9110836610432827E-3</v>
      </c>
      <c r="AK4" s="2">
        <v>2.6193154862869661E-3</v>
      </c>
      <c r="AL4" s="2">
        <v>1.7917650228743572E-3</v>
      </c>
      <c r="AM4" s="2">
        <v>2.2306717362605109E-3</v>
      </c>
      <c r="AN4" s="2">
        <v>9.0223719126496707E-5</v>
      </c>
      <c r="AO4" s="2">
        <v>4.2170818243166431E-4</v>
      </c>
      <c r="AP4" s="2">
        <v>4.91979060874304E-4</v>
      </c>
      <c r="AQ4" s="2">
        <v>4.8185231326733195E-4</v>
      </c>
      <c r="AR4" s="2">
        <v>3.0711131876292902E-4</v>
      </c>
      <c r="AS4" s="2">
        <v>2.7205144362163356E-4</v>
      </c>
    </row>
    <row r="5" spans="1:45">
      <c r="A5">
        <v>3</v>
      </c>
      <c r="B5" t="s">
        <v>22</v>
      </c>
      <c r="C5">
        <v>277.02390000000003</v>
      </c>
      <c r="D5">
        <v>13.624739999999999</v>
      </c>
      <c r="E5">
        <v>0.84737099999999999</v>
      </c>
      <c r="F5" t="s">
        <v>27</v>
      </c>
      <c r="G5" t="s">
        <v>24</v>
      </c>
      <c r="H5" t="s">
        <v>25</v>
      </c>
      <c r="I5">
        <v>275.0179</v>
      </c>
      <c r="J5">
        <v>4142.1180000000004</v>
      </c>
      <c r="K5">
        <v>6428.4319999999998</v>
      </c>
      <c r="L5">
        <v>5836.5730000000003</v>
      </c>
      <c r="M5">
        <v>3934.5349999999999</v>
      </c>
      <c r="N5">
        <v>5916.3320000000003</v>
      </c>
      <c r="O5">
        <v>5826.6120000000001</v>
      </c>
      <c r="P5">
        <v>3136.7660000000001</v>
      </c>
      <c r="Q5">
        <v>3326.3310000000001</v>
      </c>
      <c r="R5">
        <v>1984.3340000000001</v>
      </c>
      <c r="S5">
        <v>2405.9430000000002</v>
      </c>
      <c r="T5">
        <v>1091.72</v>
      </c>
      <c r="U5">
        <v>1534.8140000000001</v>
      </c>
      <c r="V5" s="2">
        <v>4.4376747821683899E-3</v>
      </c>
      <c r="W5" s="2">
        <v>6.37148311052465E-3</v>
      </c>
      <c r="X5" s="2">
        <v>7.3989706707114529E-3</v>
      </c>
      <c r="Y5" s="2">
        <v>4.6279569294083219E-3</v>
      </c>
      <c r="Z5" s="2">
        <v>6.9995739644794558E-3</v>
      </c>
      <c r="AA5" s="2">
        <v>6.7862020553573097E-3</v>
      </c>
      <c r="AB5" s="2">
        <v>3.8573472545284809E-3</v>
      </c>
      <c r="AC5" s="2">
        <v>4.4277691497450642E-3</v>
      </c>
      <c r="AD5" s="2">
        <v>2.7952170369462616E-3</v>
      </c>
      <c r="AE5" s="2">
        <v>2.8482862797920049E-3</v>
      </c>
      <c r="AF5" s="2">
        <v>2.1674257924685792E-3</v>
      </c>
      <c r="AG5" s="2">
        <v>2.4558198903528662E-3</v>
      </c>
      <c r="AH5" s="2">
        <v>5.4045789463465204E-3</v>
      </c>
      <c r="AI5" s="2">
        <v>6.0134638000598874E-3</v>
      </c>
      <c r="AJ5" s="2">
        <v>6.8928880099183827E-3</v>
      </c>
      <c r="AK5" s="2">
        <v>4.1425582021367728E-3</v>
      </c>
      <c r="AL5" s="2">
        <v>2.8217516583691335E-3</v>
      </c>
      <c r="AM5" s="2">
        <v>2.3116228414107225E-3</v>
      </c>
      <c r="AN5" s="2">
        <v>1.3674089824957333E-3</v>
      </c>
      <c r="AO5" s="2">
        <v>1.9594026072365495E-3</v>
      </c>
      <c r="AP5" s="2">
        <v>1.508767238549892E-4</v>
      </c>
      <c r="AQ5" s="2">
        <v>4.0334919024492838E-4</v>
      </c>
      <c r="AR5" s="2">
        <v>3.752562148866075E-5</v>
      </c>
      <c r="AS5" s="2">
        <v>2.0392542226815632E-4</v>
      </c>
    </row>
    <row r="6" spans="1:45">
      <c r="A6">
        <v>4</v>
      </c>
      <c r="B6" t="s">
        <v>22</v>
      </c>
      <c r="C6">
        <v>278.02730000000003</v>
      </c>
      <c r="D6">
        <v>13.620839999999999</v>
      </c>
      <c r="E6">
        <v>0.84904100000000005</v>
      </c>
      <c r="F6" t="s">
        <v>28</v>
      </c>
      <c r="G6" t="s">
        <v>24</v>
      </c>
      <c r="H6" t="s">
        <v>25</v>
      </c>
      <c r="I6">
        <v>275.0179</v>
      </c>
      <c r="J6">
        <v>10359.65</v>
      </c>
      <c r="K6">
        <v>11561.91</v>
      </c>
      <c r="L6">
        <v>17362.03</v>
      </c>
      <c r="M6">
        <v>17269.599999999999</v>
      </c>
      <c r="N6">
        <v>20132.41</v>
      </c>
      <c r="O6">
        <v>21322.16</v>
      </c>
      <c r="P6">
        <v>13704.79</v>
      </c>
      <c r="Q6">
        <v>13151.36</v>
      </c>
      <c r="R6">
        <v>12590.61</v>
      </c>
      <c r="S6">
        <v>8061.1239999999998</v>
      </c>
      <c r="T6">
        <v>5407.5870000000004</v>
      </c>
      <c r="U6">
        <v>6096.009</v>
      </c>
      <c r="V6" s="2">
        <v>1.109885270219022E-2</v>
      </c>
      <c r="W6" s="2">
        <v>1.1459484099762751E-2</v>
      </c>
      <c r="X6" s="2">
        <v>2.2009688005960405E-2</v>
      </c>
      <c r="Y6" s="2">
        <v>2.0313192026023393E-2</v>
      </c>
      <c r="Z6" s="2">
        <v>2.3818523517312049E-2</v>
      </c>
      <c r="AA6" s="2">
        <v>2.4833726017221912E-2</v>
      </c>
      <c r="AB6" s="2">
        <v>1.6853069078276602E-2</v>
      </c>
      <c r="AC6" s="2">
        <v>1.7506130954854236E-2</v>
      </c>
      <c r="AD6" s="2">
        <v>1.7735667270502836E-2</v>
      </c>
      <c r="AE6" s="2">
        <v>9.5431973612434048E-3</v>
      </c>
      <c r="AF6" s="2">
        <v>1.0735851261145521E-2</v>
      </c>
      <c r="AG6" s="2">
        <v>9.7540810508440021E-3</v>
      </c>
      <c r="AH6" s="2">
        <v>1.1279168400976486E-2</v>
      </c>
      <c r="AI6" s="2">
        <v>2.1161440015991899E-2</v>
      </c>
      <c r="AJ6" s="2">
        <v>2.432612476726698E-2</v>
      </c>
      <c r="AK6" s="2">
        <v>1.7179600016565419E-2</v>
      </c>
      <c r="AL6" s="2">
        <v>1.3639432315873119E-2</v>
      </c>
      <c r="AM6" s="2">
        <v>1.0244966155994762E-2</v>
      </c>
      <c r="AN6" s="2">
        <v>2.5500490673231822E-4</v>
      </c>
      <c r="AO6" s="2">
        <v>1.1996038116691787E-3</v>
      </c>
      <c r="AP6" s="2">
        <v>7.1785657196379968E-4</v>
      </c>
      <c r="AQ6" s="2">
        <v>4.6178448146245668E-4</v>
      </c>
      <c r="AR6" s="2">
        <v>5.7929510275040851E-3</v>
      </c>
      <c r="AS6" s="2">
        <v>6.9421637327114706E-4</v>
      </c>
    </row>
    <row r="7" spans="1:45">
      <c r="A7">
        <v>5</v>
      </c>
      <c r="B7" t="s">
        <v>22</v>
      </c>
      <c r="C7">
        <v>279.03050000000002</v>
      </c>
      <c r="D7">
        <v>13.62602</v>
      </c>
      <c r="E7">
        <v>0.84909520000000005</v>
      </c>
      <c r="F7" t="s">
        <v>29</v>
      </c>
      <c r="G7" t="s">
        <v>24</v>
      </c>
      <c r="H7" t="s">
        <v>25</v>
      </c>
      <c r="I7">
        <v>275.0179</v>
      </c>
      <c r="J7">
        <v>13113.99</v>
      </c>
      <c r="K7">
        <v>14592.97</v>
      </c>
      <c r="L7">
        <v>12846.71</v>
      </c>
      <c r="M7">
        <v>11438.58</v>
      </c>
      <c r="N7">
        <v>17234.37</v>
      </c>
      <c r="O7">
        <v>15972.52</v>
      </c>
      <c r="P7">
        <v>8678.5650000000005</v>
      </c>
      <c r="Q7">
        <v>8246.0769999999993</v>
      </c>
      <c r="R7">
        <v>5890.6850000000004</v>
      </c>
      <c r="S7">
        <v>7679.0249999999996</v>
      </c>
      <c r="T7">
        <v>2186.8829999999998</v>
      </c>
      <c r="U7">
        <v>2684.0279999999998</v>
      </c>
      <c r="V7" s="2">
        <v>1.4049725941319981E-2</v>
      </c>
      <c r="W7" s="2">
        <v>1.4463692217230095E-2</v>
      </c>
      <c r="X7" s="2">
        <v>1.6285657783280619E-2</v>
      </c>
      <c r="Y7" s="2">
        <v>1.3454513830374222E-2</v>
      </c>
      <c r="Z7" s="2">
        <v>2.0389871215172811E-2</v>
      </c>
      <c r="AA7" s="2">
        <v>1.8603048916460498E-2</v>
      </c>
      <c r="AB7" s="2">
        <v>1.0672214272915788E-2</v>
      </c>
      <c r="AC7" s="2">
        <v>1.0976576097514746E-2</v>
      </c>
      <c r="AD7" s="2">
        <v>8.2978687414940171E-3</v>
      </c>
      <c r="AE7" s="2">
        <v>9.0908477672495963E-3</v>
      </c>
      <c r="AF7" s="2">
        <v>4.3416870803054475E-3</v>
      </c>
      <c r="AG7" s="2">
        <v>4.2946502629400184E-3</v>
      </c>
      <c r="AH7" s="2">
        <v>1.4256709079275037E-2</v>
      </c>
      <c r="AI7" s="2">
        <v>1.4870085806827421E-2</v>
      </c>
      <c r="AJ7" s="2">
        <v>1.9496460065816654E-2</v>
      </c>
      <c r="AK7" s="2">
        <v>1.0824395185215267E-2</v>
      </c>
      <c r="AL7" s="2">
        <v>8.6943582543718076E-3</v>
      </c>
      <c r="AM7" s="2">
        <v>4.318168671622733E-3</v>
      </c>
      <c r="AN7" s="2">
        <v>2.9271836087858306E-4</v>
      </c>
      <c r="AO7" s="2">
        <v>2.0019210876154009E-3</v>
      </c>
      <c r="AP7" s="2">
        <v>1.2634741641948109E-3</v>
      </c>
      <c r="AQ7" s="2">
        <v>2.152163101082338E-4</v>
      </c>
      <c r="AR7" s="2">
        <v>5.607208464504719E-4</v>
      </c>
      <c r="AS7" s="2">
        <v>3.3260052524528079E-5</v>
      </c>
    </row>
    <row r="8" spans="1:45">
      <c r="A8">
        <v>6</v>
      </c>
      <c r="B8" t="s">
        <v>22</v>
      </c>
      <c r="C8">
        <v>280.03399999999999</v>
      </c>
      <c r="D8">
        <v>13.61952</v>
      </c>
      <c r="E8">
        <v>0.84950859999999995</v>
      </c>
      <c r="F8" t="s">
        <v>30</v>
      </c>
      <c r="G8" t="s">
        <v>24</v>
      </c>
      <c r="H8" t="s">
        <v>25</v>
      </c>
      <c r="I8">
        <v>275.0179</v>
      </c>
      <c r="J8">
        <v>27934.799999999999</v>
      </c>
      <c r="K8">
        <v>34020.720000000001</v>
      </c>
      <c r="L8">
        <v>26426.39</v>
      </c>
      <c r="M8">
        <v>28450.28</v>
      </c>
      <c r="N8">
        <v>27976.46</v>
      </c>
      <c r="O8">
        <v>31929.55</v>
      </c>
      <c r="P8">
        <v>28291.19</v>
      </c>
      <c r="Q8">
        <v>27672.58</v>
      </c>
      <c r="R8">
        <v>24910.59</v>
      </c>
      <c r="S8">
        <v>26367.19</v>
      </c>
      <c r="T8">
        <v>18687.25</v>
      </c>
      <c r="U8">
        <v>21899.7</v>
      </c>
      <c r="V8" s="2">
        <v>2.9928060355817368E-2</v>
      </c>
      <c r="W8" s="2">
        <v>3.3719333561883863E-2</v>
      </c>
      <c r="X8" s="2">
        <v>3.3500494989573922E-2</v>
      </c>
      <c r="Y8" s="2">
        <v>3.3464353594416366E-2</v>
      </c>
      <c r="Z8" s="2">
        <v>3.3098768127667766E-2</v>
      </c>
      <c r="AA8" s="2">
        <v>3.7188056770664321E-2</v>
      </c>
      <c r="AB8" s="2">
        <v>3.4790272552636572E-2</v>
      </c>
      <c r="AC8" s="2">
        <v>3.6835719601522598E-2</v>
      </c>
      <c r="AD8" s="2">
        <v>3.5090113644367919E-2</v>
      </c>
      <c r="AE8" s="2">
        <v>3.1214914698174039E-2</v>
      </c>
      <c r="AF8" s="2">
        <v>3.7100380720613765E-2</v>
      </c>
      <c r="AG8" s="2">
        <v>3.5041196426902975E-2</v>
      </c>
      <c r="AH8" s="2">
        <v>3.1823696958850616E-2</v>
      </c>
      <c r="AI8" s="2">
        <v>3.3482424291995147E-2</v>
      </c>
      <c r="AJ8" s="2">
        <v>3.5143412449166044E-2</v>
      </c>
      <c r="AK8" s="2">
        <v>3.5812996077079585E-2</v>
      </c>
      <c r="AL8" s="2">
        <v>3.3152514171270978E-2</v>
      </c>
      <c r="AM8" s="2">
        <v>3.6070788573758367E-2</v>
      </c>
      <c r="AN8" s="3">
        <v>2.6808349933404815E-3</v>
      </c>
      <c r="AO8" s="3">
        <v>2.5555825597450453E-5</v>
      </c>
      <c r="AP8" s="3">
        <v>2.8915637296919989E-3</v>
      </c>
      <c r="AQ8" s="3">
        <v>1.4463494788253207E-3</v>
      </c>
      <c r="AR8" s="3">
        <v>2.7401794533006554E-3</v>
      </c>
      <c r="AS8" s="3">
        <v>1.4560631777957313E-3</v>
      </c>
    </row>
    <row r="9" spans="1:45">
      <c r="A9">
        <v>7</v>
      </c>
      <c r="B9" t="s">
        <v>22</v>
      </c>
      <c r="C9">
        <v>281.03750000000002</v>
      </c>
      <c r="D9">
        <v>13.62344</v>
      </c>
      <c r="E9">
        <v>0.84207500000000002</v>
      </c>
      <c r="F9" t="s">
        <v>31</v>
      </c>
      <c r="G9" t="s">
        <v>24</v>
      </c>
      <c r="H9" t="s">
        <v>25</v>
      </c>
      <c r="I9">
        <v>275.0179</v>
      </c>
      <c r="J9">
        <v>803941.8</v>
      </c>
      <c r="K9">
        <v>859765.3</v>
      </c>
      <c r="L9">
        <v>663503</v>
      </c>
      <c r="M9">
        <v>733322.4</v>
      </c>
      <c r="N9">
        <v>721990.8</v>
      </c>
      <c r="O9">
        <v>732273</v>
      </c>
      <c r="P9">
        <v>724410</v>
      </c>
      <c r="Q9">
        <v>663105.1</v>
      </c>
      <c r="R9">
        <v>641477.30000000005</v>
      </c>
      <c r="S9">
        <v>775673.2</v>
      </c>
      <c r="T9">
        <v>456325.4</v>
      </c>
      <c r="U9">
        <v>571968</v>
      </c>
      <c r="V9" s="2">
        <v>0.86130628151855237</v>
      </c>
      <c r="W9" s="2">
        <v>0.85214871806455439</v>
      </c>
      <c r="X9" s="2">
        <v>0.84111673698402478</v>
      </c>
      <c r="Y9" s="2">
        <v>0.8625630430458342</v>
      </c>
      <c r="Z9" s="2">
        <v>0.85418262637622333</v>
      </c>
      <c r="AA9" s="2">
        <v>0.85287170961146253</v>
      </c>
      <c r="AB9" s="2">
        <v>0.8908222432444679</v>
      </c>
      <c r="AC9" s="2">
        <v>0.88267713129529668</v>
      </c>
      <c r="AD9" s="2">
        <v>0.90361213272276153</v>
      </c>
      <c r="AE9" s="2">
        <v>0.91828415434711441</v>
      </c>
      <c r="AF9" s="2">
        <v>0.90595706016061028</v>
      </c>
      <c r="AG9" s="2">
        <v>0.91519258427753991</v>
      </c>
      <c r="AH9" s="2">
        <v>0.85672749979155338</v>
      </c>
      <c r="AI9" s="2">
        <v>0.85183989001492955</v>
      </c>
      <c r="AJ9" s="2">
        <v>0.85352716799384298</v>
      </c>
      <c r="AK9" s="2">
        <v>0.88674968726988235</v>
      </c>
      <c r="AL9" s="2">
        <v>0.91094814353493803</v>
      </c>
      <c r="AM9" s="2">
        <v>0.91057482221907504</v>
      </c>
      <c r="AN9" s="2">
        <v>6.4753752174680776E-3</v>
      </c>
      <c r="AO9" s="2">
        <v>1.5164828447707598E-2</v>
      </c>
      <c r="AP9" s="2">
        <v>9.2695813393349577E-4</v>
      </c>
      <c r="AQ9" s="2">
        <v>5.7594638927825495E-3</v>
      </c>
      <c r="AR9" s="2">
        <v>1.0374685984295588E-2</v>
      </c>
      <c r="AS9" s="2">
        <v>6.5305017308928404E-3</v>
      </c>
    </row>
    <row r="10" spans="1:45">
      <c r="A10">
        <v>8</v>
      </c>
      <c r="I10" s="4" t="s">
        <v>32</v>
      </c>
      <c r="J10">
        <v>933398.27800000005</v>
      </c>
      <c r="K10">
        <v>1008938.0900000001</v>
      </c>
      <c r="L10">
        <v>788835.80700000003</v>
      </c>
      <c r="M10">
        <v>850166.728</v>
      </c>
      <c r="N10">
        <v>845241.72900000005</v>
      </c>
      <c r="O10">
        <v>858596.89300000004</v>
      </c>
      <c r="P10">
        <v>813192.53700000001</v>
      </c>
      <c r="Q10">
        <v>751243.09499999997</v>
      </c>
      <c r="R10">
        <v>709903.37200000009</v>
      </c>
      <c r="S10">
        <v>844698.44799999997</v>
      </c>
      <c r="T10">
        <v>503694.29200000002</v>
      </c>
      <c r="U10">
        <v>624970.09900000005</v>
      </c>
    </row>
    <row r="11" spans="1:45">
      <c r="A11">
        <v>9</v>
      </c>
    </row>
    <row r="12" spans="1:45">
      <c r="A12">
        <v>10</v>
      </c>
      <c r="B12" t="s">
        <v>22</v>
      </c>
      <c r="C12">
        <v>184.98570000000001</v>
      </c>
      <c r="D12">
        <v>13.608829999999999</v>
      </c>
      <c r="E12">
        <v>0.76043769999999999</v>
      </c>
      <c r="F12" t="s">
        <v>23</v>
      </c>
      <c r="G12" t="s">
        <v>33</v>
      </c>
      <c r="H12" t="s">
        <v>34</v>
      </c>
      <c r="I12">
        <v>184.98570000000001</v>
      </c>
      <c r="J12">
        <v>858.053</v>
      </c>
      <c r="K12">
        <v>1061.894</v>
      </c>
      <c r="L12">
        <v>770.48099999999999</v>
      </c>
      <c r="M12">
        <v>856.53240000000005</v>
      </c>
      <c r="N12">
        <v>562.79849999999999</v>
      </c>
      <c r="O12">
        <v>293.97609999999997</v>
      </c>
      <c r="P12">
        <v>609.25400000000002</v>
      </c>
      <c r="Q12">
        <v>159.55019999999999</v>
      </c>
      <c r="R12">
        <v>351.18819999999999</v>
      </c>
      <c r="S12">
        <v>398.20760000000001</v>
      </c>
      <c r="T12">
        <v>94.221599999999995</v>
      </c>
      <c r="U12">
        <v>266.90159999999997</v>
      </c>
      <c r="V12" s="2">
        <v>0.34060467488751411</v>
      </c>
      <c r="W12" s="2">
        <v>0.30288444657758751</v>
      </c>
      <c r="X12" s="2">
        <v>0.30956497394668275</v>
      </c>
      <c r="Y12" s="2">
        <v>0.29671826424614689</v>
      </c>
      <c r="Z12" s="2">
        <v>0.1989959446866173</v>
      </c>
      <c r="AA12" s="2">
        <v>0.17740982769738697</v>
      </c>
      <c r="AB12" s="2">
        <v>0.12048842766212954</v>
      </c>
      <c r="AC12" s="2">
        <v>6.0804395990352401E-2</v>
      </c>
      <c r="AD12" s="2">
        <v>0.12118159893588491</v>
      </c>
      <c r="AE12" s="2">
        <v>0.14129486931290136</v>
      </c>
      <c r="AF12" s="2">
        <v>3.8889635960060343E-2</v>
      </c>
      <c r="AG12" s="2">
        <v>9.0211804148879873E-2</v>
      </c>
      <c r="AH12" s="2">
        <v>0.32174456073255081</v>
      </c>
      <c r="AI12" s="2">
        <v>0.30314161909641479</v>
      </c>
      <c r="AJ12" s="2">
        <v>0.18820288619200215</v>
      </c>
      <c r="AK12" s="2">
        <v>9.0646411826240975E-2</v>
      </c>
      <c r="AL12" s="2">
        <v>0.13123823412439314</v>
      </c>
      <c r="AM12" s="2">
        <v>6.4550720054470101E-2</v>
      </c>
      <c r="AN12" s="2">
        <v>2.667222922585389E-2</v>
      </c>
      <c r="AO12" s="2">
        <v>9.0839955451839094E-3</v>
      </c>
      <c r="AP12" s="2">
        <v>1.5263689702570905E-2</v>
      </c>
      <c r="AQ12" s="2">
        <v>4.2202983523666276E-2</v>
      </c>
      <c r="AR12" s="2">
        <v>1.4222229875426838E-2</v>
      </c>
      <c r="AS12" s="2">
        <v>3.6290253151510826E-2</v>
      </c>
    </row>
    <row r="13" spans="1:45">
      <c r="A13">
        <v>11</v>
      </c>
      <c r="B13" t="s">
        <v>22</v>
      </c>
      <c r="C13">
        <v>185.9889</v>
      </c>
      <c r="D13">
        <v>13.78106</v>
      </c>
      <c r="E13">
        <v>6.7335489999999998E-2</v>
      </c>
      <c r="F13" t="s">
        <v>26</v>
      </c>
      <c r="G13" t="s">
        <v>33</v>
      </c>
      <c r="H13" t="s">
        <v>34</v>
      </c>
      <c r="I13">
        <v>184.98570000000001</v>
      </c>
      <c r="J13">
        <v>0</v>
      </c>
      <c r="K13">
        <v>86.070700000000002</v>
      </c>
      <c r="L13">
        <v>71.643299999999996</v>
      </c>
      <c r="M13">
        <v>0</v>
      </c>
      <c r="N13">
        <v>83.630399999999995</v>
      </c>
      <c r="O13">
        <v>187.04239999999999</v>
      </c>
      <c r="P13">
        <v>0</v>
      </c>
      <c r="Q13">
        <v>0</v>
      </c>
      <c r="R13">
        <v>89.781199999999998</v>
      </c>
      <c r="S13">
        <v>0</v>
      </c>
      <c r="T13">
        <v>0</v>
      </c>
      <c r="U13">
        <v>0</v>
      </c>
      <c r="V13" s="2">
        <v>0</v>
      </c>
      <c r="W13" s="2">
        <v>2.4549979881273991E-2</v>
      </c>
      <c r="X13" s="2">
        <v>2.8784949009715198E-2</v>
      </c>
      <c r="Y13" s="2">
        <v>0</v>
      </c>
      <c r="Z13" s="2">
        <v>2.9570282174738699E-2</v>
      </c>
      <c r="AA13" s="2">
        <v>0</v>
      </c>
      <c r="AB13" s="2">
        <v>7.6660805698664278E-2</v>
      </c>
      <c r="AC13" s="2">
        <v>0</v>
      </c>
      <c r="AD13" s="2">
        <v>3.0980053915201224E-2</v>
      </c>
      <c r="AE13" s="2">
        <v>0</v>
      </c>
      <c r="AF13" s="2">
        <v>0</v>
      </c>
      <c r="AG13" s="2">
        <v>0</v>
      </c>
      <c r="AH13" s="2">
        <v>1.2274989940636995E-2</v>
      </c>
      <c r="AI13" s="2">
        <v>1.4392474504857599E-2</v>
      </c>
      <c r="AJ13" s="2">
        <v>1.478514108736935E-2</v>
      </c>
      <c r="AK13" s="2">
        <v>3.8330402849332139E-2</v>
      </c>
      <c r="AL13" s="2">
        <v>1.5490026957600612E-2</v>
      </c>
      <c r="AM13" s="2">
        <v>0</v>
      </c>
      <c r="AN13" s="2">
        <v>1.7359457252042153E-2</v>
      </c>
      <c r="AO13" s="2">
        <v>2.0354032640878612E-2</v>
      </c>
      <c r="AP13" s="2">
        <v>2.0909347047357422E-2</v>
      </c>
      <c r="AQ13" s="2">
        <v>5.4207375560749838E-2</v>
      </c>
      <c r="AR13" s="2">
        <v>2.1906206204963637E-2</v>
      </c>
      <c r="AS13" s="2">
        <v>0</v>
      </c>
    </row>
    <row r="14" spans="1:45">
      <c r="A14">
        <v>12</v>
      </c>
      <c r="B14" t="s">
        <v>22</v>
      </c>
      <c r="C14">
        <v>186.99250000000001</v>
      </c>
      <c r="D14">
        <v>13.78548</v>
      </c>
      <c r="E14">
        <v>0.74385639999999997</v>
      </c>
      <c r="F14" t="s">
        <v>27</v>
      </c>
      <c r="G14" t="s">
        <v>33</v>
      </c>
      <c r="H14" t="s">
        <v>34</v>
      </c>
      <c r="I14">
        <v>184.98570000000001</v>
      </c>
      <c r="J14">
        <v>0</v>
      </c>
      <c r="K14">
        <v>448.28699999999998</v>
      </c>
      <c r="L14">
        <v>0</v>
      </c>
      <c r="M14">
        <v>187.6174</v>
      </c>
      <c r="N14">
        <v>441.99090000000001</v>
      </c>
      <c r="O14">
        <v>393.31700000000001</v>
      </c>
      <c r="P14">
        <v>400.73500000000001</v>
      </c>
      <c r="Q14">
        <v>98.774000000000001</v>
      </c>
      <c r="R14">
        <v>0</v>
      </c>
      <c r="S14">
        <v>0</v>
      </c>
      <c r="T14">
        <v>0</v>
      </c>
      <c r="U14">
        <v>0</v>
      </c>
      <c r="V14" s="2">
        <v>0</v>
      </c>
      <c r="W14" s="2">
        <v>0.12786507872059449</v>
      </c>
      <c r="X14" s="2">
        <v>0</v>
      </c>
      <c r="Y14" s="2">
        <v>6.4994049577546675E-2</v>
      </c>
      <c r="Z14" s="2">
        <v>0.156280439070801</v>
      </c>
      <c r="AA14" s="2">
        <v>0.11669078463549254</v>
      </c>
      <c r="AB14" s="2">
        <v>0.16120408054527496</v>
      </c>
      <c r="AC14" s="2">
        <v>3.7642656728421958E-2</v>
      </c>
      <c r="AD14" s="2">
        <v>0</v>
      </c>
      <c r="AE14" s="2">
        <v>0</v>
      </c>
      <c r="AF14" s="2">
        <v>0</v>
      </c>
      <c r="AG14" s="2">
        <v>0</v>
      </c>
      <c r="AH14" s="2">
        <v>6.3932539360297247E-2</v>
      </c>
      <c r="AI14" s="2">
        <v>3.2497024788773338E-2</v>
      </c>
      <c r="AJ14" s="2">
        <v>0.13648561185314678</v>
      </c>
      <c r="AK14" s="2">
        <v>9.9423368636848461E-2</v>
      </c>
      <c r="AL14" s="2">
        <v>0</v>
      </c>
      <c r="AM14" s="2">
        <v>0</v>
      </c>
      <c r="AN14" s="2">
        <v>9.0414264240284078E-2</v>
      </c>
      <c r="AO14" s="2">
        <v>4.5957733193057917E-2</v>
      </c>
      <c r="AP14" s="2">
        <v>2.7994113116038683E-2</v>
      </c>
      <c r="AQ14" s="2">
        <v>8.737112067396173E-2</v>
      </c>
      <c r="AR14" s="2">
        <v>0</v>
      </c>
      <c r="AS14" s="2">
        <v>0</v>
      </c>
    </row>
    <row r="15" spans="1:45">
      <c r="A15">
        <v>13</v>
      </c>
      <c r="B15" t="s">
        <v>22</v>
      </c>
      <c r="C15">
        <v>187.9958</v>
      </c>
      <c r="D15">
        <v>13.865080000000001</v>
      </c>
      <c r="E15">
        <v>0.84036889999999997</v>
      </c>
      <c r="F15" t="s">
        <v>28</v>
      </c>
      <c r="G15" t="s">
        <v>33</v>
      </c>
      <c r="H15" t="s">
        <v>34</v>
      </c>
      <c r="I15">
        <v>184.98570000000001</v>
      </c>
      <c r="J15">
        <v>1661.152</v>
      </c>
      <c r="K15">
        <v>1909.6859999999999</v>
      </c>
      <c r="L15">
        <v>1646.7909999999999</v>
      </c>
      <c r="M15">
        <v>1842.5360000000001</v>
      </c>
      <c r="N15">
        <v>1739.771</v>
      </c>
      <c r="O15">
        <v>2559.826</v>
      </c>
      <c r="P15">
        <v>1429.8810000000001</v>
      </c>
      <c r="Q15">
        <v>2365.6669999999999</v>
      </c>
      <c r="R15">
        <v>2457.0630000000001</v>
      </c>
      <c r="S15">
        <v>2420.0659999999998</v>
      </c>
      <c r="T15">
        <v>2328.5729999999999</v>
      </c>
      <c r="U15">
        <v>2691.7089999999998</v>
      </c>
      <c r="V15" s="2">
        <v>0.65939532511248589</v>
      </c>
      <c r="W15" s="2">
        <v>0.54470049482054406</v>
      </c>
      <c r="X15" s="2">
        <v>0.66165007704360213</v>
      </c>
      <c r="Y15" s="2">
        <v>0.63828768617630638</v>
      </c>
      <c r="Z15" s="2">
        <v>0.61515333406784289</v>
      </c>
      <c r="AA15" s="2">
        <v>0.41636976012921934</v>
      </c>
      <c r="AB15" s="2">
        <v>1.0491649145241346</v>
      </c>
      <c r="AC15" s="2">
        <v>0.90155294728122559</v>
      </c>
      <c r="AD15" s="2">
        <v>0.84783834714891393</v>
      </c>
      <c r="AE15" s="2">
        <v>0.85870513068709864</v>
      </c>
      <c r="AF15" s="2">
        <v>0.96111036403993977</v>
      </c>
      <c r="AG15" s="2">
        <v>0.90978819585112003</v>
      </c>
      <c r="AH15" s="2">
        <v>0.60204790996651503</v>
      </c>
      <c r="AI15" s="2">
        <v>0.64996888160995425</v>
      </c>
      <c r="AJ15" s="2">
        <v>0.51576154709853106</v>
      </c>
      <c r="AK15" s="2">
        <v>0.97535893090268011</v>
      </c>
      <c r="AL15" s="2">
        <v>0.85327173891800623</v>
      </c>
      <c r="AM15" s="2">
        <v>0.93544927994552984</v>
      </c>
      <c r="AN15" s="2">
        <v>8.1101492266472314E-2</v>
      </c>
      <c r="AO15" s="2">
        <v>1.651970500699549E-2</v>
      </c>
      <c r="AP15" s="2">
        <v>0.14056121312049855</v>
      </c>
      <c r="AQ15" s="2">
        <v>0.1043774230217475</v>
      </c>
      <c r="AR15" s="2">
        <v>7.6839763295367524E-3</v>
      </c>
      <c r="AS15" s="2">
        <v>3.6290253151510951E-2</v>
      </c>
    </row>
    <row r="16" spans="1:45">
      <c r="A16">
        <v>14</v>
      </c>
      <c r="I16" s="4" t="s">
        <v>32</v>
      </c>
      <c r="J16">
        <v>2519.2049999999999</v>
      </c>
      <c r="K16">
        <v>3505.9376999999999</v>
      </c>
      <c r="L16">
        <v>2488.9152999999997</v>
      </c>
      <c r="M16">
        <v>2886.6858000000002</v>
      </c>
      <c r="N16">
        <v>2828.1908000000003</v>
      </c>
      <c r="O16">
        <v>3434.1615000000002</v>
      </c>
      <c r="P16">
        <v>2439.87</v>
      </c>
      <c r="Q16">
        <v>2623.9911999999999</v>
      </c>
      <c r="R16">
        <v>2898.0324000000001</v>
      </c>
      <c r="S16">
        <v>2818.2736</v>
      </c>
      <c r="T16">
        <v>2422.7945999999997</v>
      </c>
      <c r="U16">
        <v>2958.6106</v>
      </c>
    </row>
    <row r="17" spans="1:45">
      <c r="A17">
        <v>15</v>
      </c>
    </row>
    <row r="18" spans="1:45">
      <c r="A18">
        <v>16</v>
      </c>
      <c r="B18" t="s">
        <v>22</v>
      </c>
      <c r="C18">
        <v>808.12180000000001</v>
      </c>
      <c r="D18">
        <v>16.093630000000001</v>
      </c>
      <c r="E18">
        <v>0.844939</v>
      </c>
      <c r="F18" t="s">
        <v>23</v>
      </c>
      <c r="G18" t="s">
        <v>35</v>
      </c>
      <c r="H18" t="s">
        <v>36</v>
      </c>
      <c r="I18">
        <v>808.12180000000001</v>
      </c>
      <c r="J18">
        <v>4578.3770000000004</v>
      </c>
      <c r="K18">
        <v>5458.7889999999998</v>
      </c>
      <c r="L18">
        <v>4145.6369999999997</v>
      </c>
      <c r="M18">
        <v>3461.4140000000002</v>
      </c>
      <c r="N18">
        <v>4267.6469999999999</v>
      </c>
      <c r="O18">
        <v>4675.22</v>
      </c>
      <c r="P18">
        <v>4765.134</v>
      </c>
      <c r="Q18">
        <v>3146.4859999999999</v>
      </c>
      <c r="R18">
        <v>4693.625</v>
      </c>
      <c r="S18">
        <v>4417.8689999999997</v>
      </c>
      <c r="T18">
        <v>4191.7079999999996</v>
      </c>
      <c r="U18">
        <v>4100.1139999999996</v>
      </c>
      <c r="V18" s="2">
        <v>0.51112966318569664</v>
      </c>
      <c r="W18" s="2">
        <v>0.51352241735699478</v>
      </c>
      <c r="X18" s="2">
        <v>0.43253261885124678</v>
      </c>
      <c r="Y18" s="2">
        <v>0.44149743272717412</v>
      </c>
      <c r="Z18" s="2">
        <v>0.40474127040850011</v>
      </c>
      <c r="AA18" s="2">
        <v>0.41961799057766336</v>
      </c>
      <c r="AB18" s="2">
        <v>0.31868843646747474</v>
      </c>
      <c r="AC18" s="2">
        <v>0.2644372830679117</v>
      </c>
      <c r="AD18" s="2">
        <v>0.25568259660919485</v>
      </c>
      <c r="AE18" s="2">
        <v>0.25168314533731184</v>
      </c>
      <c r="AF18" s="2">
        <v>0.24583930223318332</v>
      </c>
      <c r="AG18" s="2">
        <v>0.23000909127729918</v>
      </c>
      <c r="AH18" s="2">
        <v>0.51232604027134565</v>
      </c>
      <c r="AI18" s="2">
        <v>0.43701502578921048</v>
      </c>
      <c r="AJ18" s="2">
        <v>0.41217963049308171</v>
      </c>
      <c r="AK18" s="2">
        <v>0.29156285976769325</v>
      </c>
      <c r="AL18" s="2">
        <v>0.25368287097325337</v>
      </c>
      <c r="AM18" s="2">
        <v>0.23792419675524124</v>
      </c>
      <c r="AN18" s="2">
        <v>1.6919327002373123E-3</v>
      </c>
      <c r="AO18" s="2">
        <v>6.3390806837434832E-3</v>
      </c>
      <c r="AP18" s="2">
        <v>1.0519429713430015E-2</v>
      </c>
      <c r="AQ18" s="2">
        <v>3.8361358456022648E-2</v>
      </c>
      <c r="AR18" s="2">
        <v>2.8280391153736339E-3</v>
      </c>
      <c r="AS18" s="2">
        <v>1.1193649514519248E-2</v>
      </c>
    </row>
    <row r="19" spans="1:45">
      <c r="A19">
        <v>17</v>
      </c>
      <c r="B19" t="s">
        <v>22</v>
      </c>
      <c r="C19">
        <v>809.12549999999999</v>
      </c>
      <c r="D19">
        <v>16.102959999999999</v>
      </c>
      <c r="E19">
        <v>0.80370620000000004</v>
      </c>
      <c r="F19" t="s">
        <v>26</v>
      </c>
      <c r="G19" t="s">
        <v>35</v>
      </c>
      <c r="H19" t="s">
        <v>36</v>
      </c>
      <c r="I19">
        <v>808.12180000000001</v>
      </c>
      <c r="J19">
        <v>1027.4580000000001</v>
      </c>
      <c r="K19">
        <v>1054.961</v>
      </c>
      <c r="L19">
        <v>1028.2260000000001</v>
      </c>
      <c r="M19">
        <v>618.39890000000003</v>
      </c>
      <c r="N19">
        <v>1206.2339999999999</v>
      </c>
      <c r="O19">
        <v>1071.0840000000001</v>
      </c>
      <c r="P19">
        <v>972.09690000000001</v>
      </c>
      <c r="Q19">
        <v>847.44669999999996</v>
      </c>
      <c r="R19">
        <v>1489.068</v>
      </c>
      <c r="S19">
        <v>1190.1579999999999</v>
      </c>
      <c r="T19">
        <v>811.03359999999998</v>
      </c>
      <c r="U19">
        <v>1041.9839999999999</v>
      </c>
      <c r="V19" s="2">
        <v>0.11470533367554692</v>
      </c>
      <c r="W19" s="2">
        <v>9.924291320608887E-2</v>
      </c>
      <c r="X19" s="2">
        <v>0.10727936009615463</v>
      </c>
      <c r="Y19" s="2">
        <v>7.8875721526320886E-2</v>
      </c>
      <c r="Z19" s="2">
        <v>0.1143985623857659</v>
      </c>
      <c r="AA19" s="2">
        <v>9.6133682654481717E-2</v>
      </c>
      <c r="AB19" s="2">
        <v>6.5013080672207568E-2</v>
      </c>
      <c r="AC19" s="2">
        <v>7.122119815339005E-2</v>
      </c>
      <c r="AD19" s="2">
        <v>8.1116146425771252E-2</v>
      </c>
      <c r="AE19" s="2">
        <v>6.7802533051198308E-2</v>
      </c>
      <c r="AF19" s="2">
        <v>4.7566274728980819E-2</v>
      </c>
      <c r="AG19" s="2">
        <v>5.8453446164054297E-2</v>
      </c>
      <c r="AH19" s="2">
        <v>0.10697412344081789</v>
      </c>
      <c r="AI19" s="2">
        <v>9.3077540811237758E-2</v>
      </c>
      <c r="AJ19" s="2">
        <v>0.10526612252012381</v>
      </c>
      <c r="AK19" s="2">
        <v>6.8117139412798816E-2</v>
      </c>
      <c r="AL19" s="2">
        <v>7.4459339738484787E-2</v>
      </c>
      <c r="AM19" s="2">
        <v>5.3009860446517558E-2</v>
      </c>
      <c r="AN19" s="2">
        <v>1.0933582367511465E-2</v>
      </c>
      <c r="AO19" s="2">
        <v>2.0084405443101139E-2</v>
      </c>
      <c r="AP19" s="2">
        <v>1.2915220315547772E-2</v>
      </c>
      <c r="AQ19" s="2">
        <v>4.3898019693468819E-3</v>
      </c>
      <c r="AR19" s="2">
        <v>9.4141462992564425E-3</v>
      </c>
      <c r="AS19" s="2">
        <v>7.6983927496808748E-3</v>
      </c>
    </row>
    <row r="20" spans="1:45">
      <c r="A20">
        <v>18</v>
      </c>
      <c r="B20" t="s">
        <v>22</v>
      </c>
      <c r="C20">
        <v>810.12869999999998</v>
      </c>
      <c r="D20">
        <v>16.096270000000001</v>
      </c>
      <c r="E20">
        <v>0.84654569999999996</v>
      </c>
      <c r="F20" t="s">
        <v>27</v>
      </c>
      <c r="G20" t="s">
        <v>35</v>
      </c>
      <c r="H20" t="s">
        <v>36</v>
      </c>
      <c r="I20">
        <v>808.12180000000001</v>
      </c>
      <c r="J20">
        <v>3351.5340000000001</v>
      </c>
      <c r="K20">
        <v>4116.3389999999999</v>
      </c>
      <c r="L20">
        <v>4410.7020000000002</v>
      </c>
      <c r="M20">
        <v>3760.355</v>
      </c>
      <c r="N20">
        <v>5070.2550000000001</v>
      </c>
      <c r="O20">
        <v>5395.3059999999996</v>
      </c>
      <c r="P20">
        <v>9215.0969999999998</v>
      </c>
      <c r="Q20">
        <v>7904.866</v>
      </c>
      <c r="R20">
        <v>12174.54</v>
      </c>
      <c r="S20">
        <v>11945.27</v>
      </c>
      <c r="T20">
        <v>12047.86</v>
      </c>
      <c r="U20">
        <v>12683.78</v>
      </c>
      <c r="V20" s="2">
        <v>0.37416500313875645</v>
      </c>
      <c r="W20" s="2">
        <v>0.38723466943691626</v>
      </c>
      <c r="X20" s="2">
        <v>0.46018802105259871</v>
      </c>
      <c r="Y20" s="2">
        <v>0.47962684574650499</v>
      </c>
      <c r="Z20" s="2">
        <v>0.48086016720573416</v>
      </c>
      <c r="AA20" s="2">
        <v>0.48424832676785484</v>
      </c>
      <c r="AB20" s="2">
        <v>0.61629848286031763</v>
      </c>
      <c r="AC20" s="2">
        <v>0.66434151877869829</v>
      </c>
      <c r="AD20" s="2">
        <v>0.66320125696503396</v>
      </c>
      <c r="AE20" s="2">
        <v>0.68051432161148995</v>
      </c>
      <c r="AF20" s="2">
        <v>0.70659442303783582</v>
      </c>
      <c r="AG20" s="2">
        <v>0.71153746255864647</v>
      </c>
      <c r="AH20" s="2">
        <v>0.38069983628783632</v>
      </c>
      <c r="AI20" s="2">
        <v>0.46990743339955188</v>
      </c>
      <c r="AJ20" s="2">
        <v>0.4825542469867945</v>
      </c>
      <c r="AK20" s="2">
        <v>0.64032000081950802</v>
      </c>
      <c r="AL20" s="2">
        <v>0.67185778928826201</v>
      </c>
      <c r="AM20" s="2">
        <v>0.70906594279824109</v>
      </c>
      <c r="AN20" s="2">
        <v>9.2416496672740843E-3</v>
      </c>
      <c r="AO20" s="2">
        <v>1.3745324759357649E-2</v>
      </c>
      <c r="AP20" s="2">
        <v>2.3957906021175798E-3</v>
      </c>
      <c r="AQ20" s="2">
        <v>3.3971556486675838E-2</v>
      </c>
      <c r="AR20" s="2">
        <v>1.2242185414630107E-2</v>
      </c>
      <c r="AS20" s="2">
        <v>3.4952567648383163E-3</v>
      </c>
    </row>
    <row r="21" spans="1:45">
      <c r="A21">
        <v>19</v>
      </c>
      <c r="I21" s="4" t="s">
        <v>32</v>
      </c>
      <c r="J21">
        <v>8957.3690000000006</v>
      </c>
      <c r="K21">
        <v>10630.089</v>
      </c>
      <c r="L21">
        <v>9584.5649999999987</v>
      </c>
      <c r="M21">
        <v>7840.1679000000004</v>
      </c>
      <c r="N21">
        <v>10544.135999999999</v>
      </c>
      <c r="O21">
        <v>11141.61</v>
      </c>
      <c r="P21">
        <v>14952.3279</v>
      </c>
      <c r="Q21">
        <v>11898.798699999999</v>
      </c>
      <c r="R21">
        <v>18357.233</v>
      </c>
      <c r="S21">
        <v>17553.296999999999</v>
      </c>
      <c r="T21">
        <v>17050.601600000002</v>
      </c>
      <c r="U21">
        <v>17825.878000000001</v>
      </c>
    </row>
    <row r="22" spans="1:45">
      <c r="A22">
        <v>20</v>
      </c>
    </row>
    <row r="23" spans="1:45" s="5" customFormat="1">
      <c r="A23">
        <v>21</v>
      </c>
      <c r="B23" s="5" t="s">
        <v>22</v>
      </c>
      <c r="C23">
        <v>191.0198</v>
      </c>
      <c r="D23">
        <v>14.013109999999999</v>
      </c>
      <c r="E23">
        <v>0.83984619999999999</v>
      </c>
      <c r="F23" t="s">
        <v>23</v>
      </c>
      <c r="G23" t="s">
        <v>37</v>
      </c>
      <c r="H23" t="s">
        <v>38</v>
      </c>
      <c r="I23">
        <v>191.0198</v>
      </c>
      <c r="J23">
        <v>11407.15</v>
      </c>
      <c r="K23">
        <v>12865.23</v>
      </c>
      <c r="L23">
        <v>6666.9620000000004</v>
      </c>
      <c r="M23">
        <v>7528.3119999999999</v>
      </c>
      <c r="N23">
        <v>5164.8119999999999</v>
      </c>
      <c r="O23">
        <v>4619.0619999999999</v>
      </c>
      <c r="P23">
        <v>8113.0330000000004</v>
      </c>
      <c r="Q23">
        <v>7453.9260000000004</v>
      </c>
      <c r="R23">
        <v>14928.45</v>
      </c>
      <c r="S23">
        <v>16470.349999999999</v>
      </c>
      <c r="T23">
        <v>9586.0540000000001</v>
      </c>
      <c r="U23">
        <v>11490.23</v>
      </c>
      <c r="V23" s="6">
        <v>0.64274420894688444</v>
      </c>
      <c r="W23" s="6">
        <v>0.62205461017704633</v>
      </c>
      <c r="X23" s="6">
        <v>0.53202623894630785</v>
      </c>
      <c r="Y23" s="6">
        <v>0.59217199007589827</v>
      </c>
      <c r="Z23" s="6">
        <v>0.5577427076795255</v>
      </c>
      <c r="AA23" s="6">
        <v>0.43538524752473751</v>
      </c>
      <c r="AB23" s="6">
        <v>0.56433355333140167</v>
      </c>
      <c r="AC23" s="6">
        <v>0.55296628332137143</v>
      </c>
      <c r="AD23" s="6">
        <v>0.5689797215916127</v>
      </c>
      <c r="AE23" s="6">
        <v>0.60508117933848105</v>
      </c>
      <c r="AF23" s="6">
        <v>0.53472133700599556</v>
      </c>
      <c r="AG23" s="6">
        <v>0.54635951726103948</v>
      </c>
      <c r="AH23" s="6">
        <v>0.63239940956196539</v>
      </c>
      <c r="AI23" s="6">
        <v>0.56209911451110306</v>
      </c>
      <c r="AJ23" s="6">
        <v>0.4965639776021315</v>
      </c>
      <c r="AK23" s="6">
        <v>0.55864991832638655</v>
      </c>
      <c r="AL23" s="6">
        <v>0.58703045046504687</v>
      </c>
      <c r="AM23" s="6">
        <v>0.54054042713351746</v>
      </c>
      <c r="AN23" s="6">
        <v>1.4629755590181381E-2</v>
      </c>
      <c r="AO23" s="6">
        <v>4.2529468483291838E-2</v>
      </c>
      <c r="AP23" s="6">
        <v>8.6519789804213182E-2</v>
      </c>
      <c r="AQ23" s="6">
        <v>8.0378737076708569E-3</v>
      </c>
      <c r="AR23" s="6">
        <v>2.552758558353023E-2</v>
      </c>
      <c r="AS23" s="6">
        <v>8.2294361790129448E-3</v>
      </c>
    </row>
    <row r="24" spans="1:45" s="5" customFormat="1">
      <c r="A24">
        <v>22</v>
      </c>
      <c r="B24" s="5" t="s">
        <v>22</v>
      </c>
      <c r="C24">
        <v>192.0231</v>
      </c>
      <c r="D24">
        <v>13.99531</v>
      </c>
      <c r="E24">
        <v>0.84080869999999996</v>
      </c>
      <c r="F24" t="s">
        <v>26</v>
      </c>
      <c r="G24" t="s">
        <v>37</v>
      </c>
      <c r="H24" t="s">
        <v>38</v>
      </c>
      <c r="I24">
        <v>191.0198</v>
      </c>
      <c r="J24">
        <v>743.31269999999995</v>
      </c>
      <c r="K24">
        <v>570.98500000000001</v>
      </c>
      <c r="L24">
        <v>618.08759999999995</v>
      </c>
      <c r="M24">
        <v>469.65550000000002</v>
      </c>
      <c r="N24">
        <v>370.07940000000002</v>
      </c>
      <c r="O24">
        <v>622.94740000000002</v>
      </c>
      <c r="P24">
        <v>521.81539999999995</v>
      </c>
      <c r="Q24">
        <v>546.59259999999995</v>
      </c>
      <c r="R24">
        <v>0</v>
      </c>
      <c r="S24">
        <v>729.70510000000002</v>
      </c>
      <c r="T24">
        <v>741.92600000000004</v>
      </c>
      <c r="U24">
        <v>315.53339999999997</v>
      </c>
      <c r="V24" s="6">
        <v>4.1882497675727312E-2</v>
      </c>
      <c r="W24" s="6">
        <v>2.7608045218930469E-2</v>
      </c>
      <c r="X24" s="6">
        <v>4.9323638137932974E-2</v>
      </c>
      <c r="Y24" s="6">
        <v>3.6942787717232105E-2</v>
      </c>
      <c r="Z24" s="6">
        <v>3.9964491759315574E-2</v>
      </c>
      <c r="AA24" s="6">
        <v>5.8718005504990338E-2</v>
      </c>
      <c r="AB24" s="6">
        <v>3.6296898935952393E-2</v>
      </c>
      <c r="AC24" s="6">
        <v>4.0548736130861102E-2</v>
      </c>
      <c r="AD24" s="6">
        <v>0</v>
      </c>
      <c r="AE24" s="6">
        <v>2.6807616260571529E-2</v>
      </c>
      <c r="AF24" s="6">
        <v>4.138550259361258E-2</v>
      </c>
      <c r="AG24" s="6">
        <v>1.5003587926763385E-2</v>
      </c>
      <c r="AH24" s="6">
        <v>3.474527144732889E-2</v>
      </c>
      <c r="AI24" s="6">
        <v>4.3133212927582543E-2</v>
      </c>
      <c r="AJ24" s="6">
        <v>4.9341248632152959E-2</v>
      </c>
      <c r="AK24" s="6">
        <v>3.8422817533406747E-2</v>
      </c>
      <c r="AL24" s="6">
        <v>1.3403808130285765E-2</v>
      </c>
      <c r="AM24" s="6">
        <v>2.8194545260187984E-2</v>
      </c>
      <c r="AN24" s="6">
        <v>1.0093562129926027E-2</v>
      </c>
      <c r="AO24" s="6">
        <v>8.7545832893338622E-3</v>
      </c>
      <c r="AP24" s="6">
        <v>1.3260736740641732E-2</v>
      </c>
      <c r="AQ24" s="6">
        <v>3.0065029130211364E-3</v>
      </c>
      <c r="AR24" s="6">
        <v>1.8955847245296885E-2</v>
      </c>
      <c r="AS24" s="6">
        <v>1.8654830761613905E-2</v>
      </c>
    </row>
    <row r="25" spans="1:45" s="5" customFormat="1">
      <c r="A25">
        <v>23</v>
      </c>
      <c r="B25" s="5" t="s">
        <v>22</v>
      </c>
      <c r="C25">
        <v>193.0265</v>
      </c>
      <c r="D25">
        <v>14.00788</v>
      </c>
      <c r="E25">
        <v>0.8457538</v>
      </c>
      <c r="F25" t="s">
        <v>27</v>
      </c>
      <c r="G25" t="s">
        <v>37</v>
      </c>
      <c r="H25" t="s">
        <v>38</v>
      </c>
      <c r="I25">
        <v>191.0198</v>
      </c>
      <c r="J25">
        <v>4348.3159999999998</v>
      </c>
      <c r="K25">
        <v>5823.4549999999999</v>
      </c>
      <c r="L25">
        <v>3773.558</v>
      </c>
      <c r="M25">
        <v>3347.0720000000001</v>
      </c>
      <c r="N25">
        <v>2340.0010000000002</v>
      </c>
      <c r="O25">
        <v>3220.3649999999998</v>
      </c>
      <c r="P25">
        <v>2545.62</v>
      </c>
      <c r="Q25">
        <v>2687.7689999999998</v>
      </c>
      <c r="R25">
        <v>5052.41</v>
      </c>
      <c r="S25">
        <v>4338.8990000000003</v>
      </c>
      <c r="T25">
        <v>3365.0810000000001</v>
      </c>
      <c r="U25">
        <v>4254.442</v>
      </c>
      <c r="V25" s="6">
        <v>0.24500904499994133</v>
      </c>
      <c r="W25" s="6">
        <v>0.28157343707874416</v>
      </c>
      <c r="X25" s="6">
        <v>0.3011314404050528</v>
      </c>
      <c r="Y25" s="6">
        <v>0.2632784463724826</v>
      </c>
      <c r="Z25" s="6">
        <v>0.25269428852643572</v>
      </c>
      <c r="AA25" s="6">
        <v>0.30354635045924938</v>
      </c>
      <c r="AB25" s="6">
        <v>0.17707049632751187</v>
      </c>
      <c r="AC25" s="6">
        <v>0.19939098326927299</v>
      </c>
      <c r="AD25" s="6">
        <v>0.1925664643795357</v>
      </c>
      <c r="AE25" s="6">
        <v>0.15940074885782976</v>
      </c>
      <c r="AF25" s="6">
        <v>0.18770816557610384</v>
      </c>
      <c r="AG25" s="6">
        <v>0.20229837673702714</v>
      </c>
      <c r="AH25" s="6">
        <v>0.26329124103934276</v>
      </c>
      <c r="AI25" s="6">
        <v>0.28220494338876767</v>
      </c>
      <c r="AJ25" s="6">
        <v>0.27812031949284255</v>
      </c>
      <c r="AK25" s="6">
        <v>0.18823073979839244</v>
      </c>
      <c r="AL25" s="6">
        <v>0.17598360661868273</v>
      </c>
      <c r="AM25" s="6">
        <v>0.19500327115656549</v>
      </c>
      <c r="AN25" s="6">
        <v>2.5854929588885162E-2</v>
      </c>
      <c r="AO25" s="6">
        <v>2.6766108768644305E-2</v>
      </c>
      <c r="AP25" s="6">
        <v>3.5957837830010837E-2</v>
      </c>
      <c r="AQ25" s="6">
        <v>1.5782967675905066E-2</v>
      </c>
      <c r="AR25" s="6">
        <v>2.3451702348302204E-2</v>
      </c>
      <c r="AS25" s="6">
        <v>1.0316837250832512E-2</v>
      </c>
    </row>
    <row r="26" spans="1:45" s="5" customFormat="1">
      <c r="A26">
        <v>24</v>
      </c>
      <c r="B26" s="5" t="s">
        <v>22</v>
      </c>
      <c r="C26">
        <v>194.02979999999999</v>
      </c>
      <c r="D26">
        <v>13.993499999999999</v>
      </c>
      <c r="E26">
        <v>0.82569110000000001</v>
      </c>
      <c r="F26" t="s">
        <v>28</v>
      </c>
      <c r="G26" t="s">
        <v>37</v>
      </c>
      <c r="H26" t="s">
        <v>38</v>
      </c>
      <c r="I26">
        <v>191.0198</v>
      </c>
      <c r="J26">
        <v>435.88959999999997</v>
      </c>
      <c r="K26">
        <v>515.27419999999995</v>
      </c>
      <c r="L26">
        <v>240.27080000000001</v>
      </c>
      <c r="M26">
        <v>0</v>
      </c>
      <c r="N26">
        <v>156.5804</v>
      </c>
      <c r="O26">
        <v>520.68010000000004</v>
      </c>
      <c r="P26">
        <v>519.99400000000003</v>
      </c>
      <c r="Q26">
        <v>549.23779999999999</v>
      </c>
      <c r="R26">
        <v>925.91089999999997</v>
      </c>
      <c r="S26">
        <v>1102.346</v>
      </c>
      <c r="T26">
        <v>318.9443</v>
      </c>
      <c r="U26">
        <v>601.78560000000004</v>
      </c>
      <c r="V26" s="6">
        <v>2.4560518283723271E-2</v>
      </c>
      <c r="W26" s="6">
        <v>2.4914338229109732E-2</v>
      </c>
      <c r="X26" s="6">
        <v>1.917370611271229E-2</v>
      </c>
      <c r="Y26" s="6">
        <v>0</v>
      </c>
      <c r="Z26" s="6">
        <v>1.6908955498388552E-2</v>
      </c>
      <c r="AA26" s="6">
        <v>4.9078456669277251E-2</v>
      </c>
      <c r="AB26" s="6">
        <v>3.6170204377451547E-2</v>
      </c>
      <c r="AC26" s="6">
        <v>4.0744969151237445E-2</v>
      </c>
      <c r="AD26" s="6">
        <v>3.5289968221793928E-2</v>
      </c>
      <c r="AE26" s="6">
        <v>4.0497549701072368E-2</v>
      </c>
      <c r="AF26" s="6">
        <v>1.7791087190458278E-2</v>
      </c>
      <c r="AG26" s="6">
        <v>2.8614857136075169E-2</v>
      </c>
      <c r="AH26" s="6">
        <v>2.4737428256416501E-2</v>
      </c>
      <c r="AI26" s="6">
        <v>9.5868530563561448E-3</v>
      </c>
      <c r="AJ26" s="6">
        <v>3.2993706083832904E-2</v>
      </c>
      <c r="AK26" s="6">
        <v>3.8457586764344492E-2</v>
      </c>
      <c r="AL26" s="6">
        <v>3.7893758961433148E-2</v>
      </c>
      <c r="AM26" s="6">
        <v>2.3202972163266722E-2</v>
      </c>
      <c r="AN26" s="6">
        <v>2.5018848270182104E-4</v>
      </c>
      <c r="AO26" s="6">
        <v>1.3557857612776817E-2</v>
      </c>
      <c r="AP26" s="6">
        <v>2.2747272425323969E-2</v>
      </c>
      <c r="AQ26" s="6">
        <v>3.2348471938773511E-3</v>
      </c>
      <c r="AR26" s="6">
        <v>3.6823161775792566E-3</v>
      </c>
      <c r="AS26" s="6">
        <v>7.6535611265488735E-3</v>
      </c>
    </row>
    <row r="27" spans="1:45" s="5" customFormat="1">
      <c r="A27">
        <v>25</v>
      </c>
      <c r="B27" s="5" t="s">
        <v>22</v>
      </c>
      <c r="C27">
        <v>195.03319999999999</v>
      </c>
      <c r="D27">
        <v>14.00787</v>
      </c>
      <c r="E27">
        <v>0.84062230000000004</v>
      </c>
      <c r="F27" t="s">
        <v>29</v>
      </c>
      <c r="G27" t="s">
        <v>37</v>
      </c>
      <c r="H27" t="s">
        <v>38</v>
      </c>
      <c r="I27">
        <v>191.0198</v>
      </c>
      <c r="J27">
        <v>256.60539999999997</v>
      </c>
      <c r="K27">
        <v>335.00099999999998</v>
      </c>
      <c r="L27">
        <v>493.74489999999997</v>
      </c>
      <c r="M27">
        <v>654.87130000000002</v>
      </c>
      <c r="N27">
        <v>466.69240000000002</v>
      </c>
      <c r="O27">
        <v>685.25199999999995</v>
      </c>
      <c r="P27">
        <v>1286.269</v>
      </c>
      <c r="Q27">
        <v>1000.701</v>
      </c>
      <c r="R27">
        <v>2649.1619999999998</v>
      </c>
      <c r="S27">
        <v>2173.3110000000001</v>
      </c>
      <c r="T27">
        <v>1145.422</v>
      </c>
      <c r="U27">
        <v>1643.86</v>
      </c>
      <c r="V27" s="6">
        <v>1.4458618921860312E-2</v>
      </c>
      <c r="W27" s="6">
        <v>1.6197838395731804E-2</v>
      </c>
      <c r="X27" s="6">
        <v>3.9401040855778217E-2</v>
      </c>
      <c r="Y27" s="6">
        <v>5.1511738748950708E-2</v>
      </c>
      <c r="Z27" s="6">
        <v>5.0397629735497863E-2</v>
      </c>
      <c r="AA27" s="6">
        <v>6.4590735443001507E-2</v>
      </c>
      <c r="AB27" s="6">
        <v>8.947144123659162E-2</v>
      </c>
      <c r="AC27" s="6">
        <v>7.4236571799341677E-2</v>
      </c>
      <c r="AD27" s="6">
        <v>0.10096958875242104</v>
      </c>
      <c r="AE27" s="6">
        <v>7.9842236682844847E-2</v>
      </c>
      <c r="AF27" s="6">
        <v>6.3892982793136932E-2</v>
      </c>
      <c r="AG27" s="6">
        <v>7.8165411488258479E-2</v>
      </c>
      <c r="AH27" s="6">
        <v>1.5328228658796059E-2</v>
      </c>
      <c r="AI27" s="6">
        <v>4.5456389802364466E-2</v>
      </c>
      <c r="AJ27" s="6">
        <v>5.7494182589249682E-2</v>
      </c>
      <c r="AK27" s="6">
        <v>8.1854006517966649E-2</v>
      </c>
      <c r="AL27" s="6">
        <v>9.0405912717632944E-2</v>
      </c>
      <c r="AM27" s="6">
        <v>7.1029197140697706E-2</v>
      </c>
      <c r="AN27" s="6">
        <v>1.2298138839462317E-3</v>
      </c>
      <c r="AO27" s="6">
        <v>8.5635566051638617E-3</v>
      </c>
      <c r="AP27" s="6">
        <v>1.0036041291873344E-2</v>
      </c>
      <c r="AQ27" s="6">
        <v>1.0772679489571115E-2</v>
      </c>
      <c r="AR27" s="6">
        <v>1.4939293916912901E-2</v>
      </c>
      <c r="AS27" s="6">
        <v>1.0092131114321914E-2</v>
      </c>
    </row>
    <row r="28" spans="1:45" s="5" customFormat="1">
      <c r="A28">
        <v>26</v>
      </c>
      <c r="B28" s="5" t="s">
        <v>22</v>
      </c>
      <c r="C28">
        <v>196.03649999999999</v>
      </c>
      <c r="D28">
        <v>14.007910000000001</v>
      </c>
      <c r="E28">
        <v>0.83799159999999995</v>
      </c>
      <c r="F28" t="s">
        <v>30</v>
      </c>
      <c r="G28" t="s">
        <v>37</v>
      </c>
      <c r="H28" t="s">
        <v>38</v>
      </c>
      <c r="I28">
        <v>191.0198</v>
      </c>
      <c r="J28">
        <v>488.9006</v>
      </c>
      <c r="K28">
        <v>571.88850000000002</v>
      </c>
      <c r="L28">
        <v>605.17359999999996</v>
      </c>
      <c r="M28">
        <v>713.13900000000001</v>
      </c>
      <c r="N28">
        <v>662.86379999999997</v>
      </c>
      <c r="O28">
        <v>940.83109999999999</v>
      </c>
      <c r="P28">
        <v>1302.547</v>
      </c>
      <c r="Q28">
        <v>1241.6659999999999</v>
      </c>
      <c r="R28">
        <v>2174.2809999999999</v>
      </c>
      <c r="S28">
        <v>2051.922</v>
      </c>
      <c r="T28">
        <v>2296.1060000000002</v>
      </c>
      <c r="U28">
        <v>2514.922</v>
      </c>
      <c r="V28" s="6">
        <v>2.7547461846355769E-2</v>
      </c>
      <c r="W28" s="6">
        <v>2.7651730900437519E-2</v>
      </c>
      <c r="X28" s="6">
        <v>4.8293095763497274E-2</v>
      </c>
      <c r="Y28" s="6">
        <v>5.6095037085436422E-2</v>
      </c>
      <c r="Z28" s="6">
        <v>7.1581976388441521E-2</v>
      </c>
      <c r="AA28" s="6">
        <v>8.8681204398743968E-2</v>
      </c>
      <c r="AB28" s="6">
        <v>9.0603720814540906E-2</v>
      </c>
      <c r="AC28" s="6">
        <v>9.2112456327915496E-2</v>
      </c>
      <c r="AD28" s="6">
        <v>8.2870076802476697E-2</v>
      </c>
      <c r="AE28" s="6">
        <v>7.5382695793991913E-2</v>
      </c>
      <c r="AF28" s="6">
        <v>0.12807948611884395</v>
      </c>
      <c r="AG28" s="6">
        <v>0.11958433990173982</v>
      </c>
      <c r="AH28" s="6">
        <v>2.7599596373396644E-2</v>
      </c>
      <c r="AI28" s="6">
        <v>5.2194066424466848E-2</v>
      </c>
      <c r="AJ28" s="6">
        <v>8.0131590393592744E-2</v>
      </c>
      <c r="AK28" s="6">
        <v>9.1358088571228208E-2</v>
      </c>
      <c r="AL28" s="6">
        <v>7.9126386298234305E-2</v>
      </c>
      <c r="AM28" s="6">
        <v>0.12383191301029189</v>
      </c>
      <c r="AN28" s="6">
        <v>7.3729355209112339E-5</v>
      </c>
      <c r="AO28" s="6">
        <v>5.5168056151627086E-3</v>
      </c>
      <c r="AP28" s="6">
        <v>1.209098007913989E-2</v>
      </c>
      <c r="AQ28" s="6">
        <v>1.0668371125241397E-3</v>
      </c>
      <c r="AR28" s="6">
        <v>5.2943778844269616E-3</v>
      </c>
      <c r="AS28" s="6">
        <v>6.0069754972855811E-3</v>
      </c>
    </row>
    <row r="29" spans="1:45" s="5" customFormat="1">
      <c r="A29">
        <v>27</v>
      </c>
      <c r="B29" s="5" t="s">
        <v>22</v>
      </c>
      <c r="C29">
        <v>197.04</v>
      </c>
      <c r="D29">
        <v>13.95506</v>
      </c>
      <c r="E29">
        <v>0.20922170000000001</v>
      </c>
      <c r="F29" t="s">
        <v>31</v>
      </c>
      <c r="G29" t="s">
        <v>37</v>
      </c>
      <c r="H29" t="s">
        <v>38</v>
      </c>
      <c r="I29">
        <v>191.0198</v>
      </c>
      <c r="J29">
        <v>67.399060000000006</v>
      </c>
      <c r="K29">
        <v>0</v>
      </c>
      <c r="L29">
        <v>133.46850000000001</v>
      </c>
      <c r="M29">
        <v>0</v>
      </c>
      <c r="N29">
        <v>99.176339999999996</v>
      </c>
      <c r="O29">
        <v>0</v>
      </c>
      <c r="P29">
        <v>87.029640000000001</v>
      </c>
      <c r="Q29">
        <v>0</v>
      </c>
      <c r="R29">
        <v>507.0129</v>
      </c>
      <c r="S29">
        <v>353.5335</v>
      </c>
      <c r="T29">
        <v>473.66230000000002</v>
      </c>
      <c r="U29">
        <v>209.75659999999999</v>
      </c>
      <c r="V29" s="6">
        <v>3.7976493255075642E-3</v>
      </c>
      <c r="W29" s="6">
        <v>0</v>
      </c>
      <c r="X29" s="6">
        <v>1.0650839778718597E-2</v>
      </c>
      <c r="Y29" s="6">
        <v>0</v>
      </c>
      <c r="Z29" s="6">
        <v>1.0709950412395501E-2</v>
      </c>
      <c r="AA29" s="6">
        <v>0</v>
      </c>
      <c r="AB29" s="6">
        <v>6.0536849765497917E-3</v>
      </c>
      <c r="AC29" s="6">
        <v>0</v>
      </c>
      <c r="AD29" s="6">
        <v>1.932418025215988E-2</v>
      </c>
      <c r="AE29" s="6">
        <v>1.2987973365208445E-2</v>
      </c>
      <c r="AF29" s="6">
        <v>2.6421438721848947E-2</v>
      </c>
      <c r="AG29" s="6">
        <v>9.9739095490966618E-3</v>
      </c>
      <c r="AH29" s="6">
        <v>1.8988246627537821E-3</v>
      </c>
      <c r="AI29" s="6">
        <v>5.3254198893592985E-3</v>
      </c>
      <c r="AJ29" s="6">
        <v>5.3549752061977504E-3</v>
      </c>
      <c r="AK29" s="6">
        <v>3.0268424882748959E-3</v>
      </c>
      <c r="AL29" s="6">
        <v>1.6156076808684163E-2</v>
      </c>
      <c r="AM29" s="6">
        <v>1.8197674135472804E-2</v>
      </c>
      <c r="AN29" s="6">
        <v>2.685343590634917E-3</v>
      </c>
      <c r="AO29" s="6">
        <v>7.5312810328633474E-3</v>
      </c>
      <c r="AP29" s="6">
        <v>7.5730785627765194E-3</v>
      </c>
      <c r="AQ29" s="6">
        <v>4.2806016980854837E-3</v>
      </c>
      <c r="AR29" s="6">
        <v>4.4803748567642607E-3</v>
      </c>
      <c r="AS29" s="6">
        <v>1.163015941181671E-2</v>
      </c>
    </row>
    <row r="30" spans="1:45">
      <c r="A30">
        <v>28</v>
      </c>
      <c r="I30" s="4" t="s">
        <v>32</v>
      </c>
      <c r="J30">
        <v>17747.573359999999</v>
      </c>
      <c r="K30">
        <v>20681.833699999999</v>
      </c>
      <c r="L30">
        <v>12531.2654</v>
      </c>
      <c r="M30">
        <v>12713.049799999999</v>
      </c>
      <c r="N30">
        <v>9260.2053399999986</v>
      </c>
      <c r="O30">
        <v>10609.1376</v>
      </c>
      <c r="P30">
        <v>14376.308040000004</v>
      </c>
      <c r="Q30">
        <v>13479.892399999999</v>
      </c>
      <c r="R30">
        <v>26237.2268</v>
      </c>
      <c r="S30">
        <v>27220.066600000002</v>
      </c>
      <c r="T30">
        <v>17927.195599999999</v>
      </c>
      <c r="U30">
        <v>21030.529599999998</v>
      </c>
    </row>
    <row r="31" spans="1:45">
      <c r="A31">
        <v>29</v>
      </c>
    </row>
    <row r="32" spans="1:45">
      <c r="A32">
        <v>30</v>
      </c>
      <c r="B32" t="s">
        <v>22</v>
      </c>
      <c r="C32">
        <v>145.01410000000001</v>
      </c>
      <c r="D32">
        <v>13.459860000000001</v>
      </c>
      <c r="E32">
        <v>0.70313879999999995</v>
      </c>
      <c r="F32" t="s">
        <v>23</v>
      </c>
      <c r="G32" t="s">
        <v>39</v>
      </c>
      <c r="H32" t="s">
        <v>40</v>
      </c>
      <c r="I32">
        <v>145.01419999999999</v>
      </c>
      <c r="J32">
        <v>331.82350000000002</v>
      </c>
      <c r="K32">
        <v>327.61340000000001</v>
      </c>
      <c r="L32">
        <v>232.4436</v>
      </c>
      <c r="M32">
        <v>76.037189999999995</v>
      </c>
      <c r="N32">
        <v>268.44220000000001</v>
      </c>
      <c r="O32">
        <v>496.4871</v>
      </c>
      <c r="P32">
        <v>416.6404</v>
      </c>
      <c r="Q32">
        <v>75.103189999999998</v>
      </c>
      <c r="R32">
        <v>397.07780000000002</v>
      </c>
      <c r="S32">
        <v>431.08550000000002</v>
      </c>
      <c r="T32">
        <v>266.98590000000002</v>
      </c>
      <c r="U32">
        <v>130.17150000000001</v>
      </c>
      <c r="V32" s="2">
        <v>0.82936780879621985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v>1</v>
      </c>
      <c r="AC32" s="2">
        <v>9.23502003502297E-2</v>
      </c>
      <c r="AD32" s="2">
        <v>1</v>
      </c>
      <c r="AE32" s="2">
        <v>1</v>
      </c>
      <c r="AF32" s="2">
        <v>1</v>
      </c>
      <c r="AG32" s="2">
        <v>1</v>
      </c>
      <c r="AH32" s="2">
        <v>0.91468390439810987</v>
      </c>
      <c r="AI32" s="2">
        <v>1</v>
      </c>
      <c r="AJ32" s="2">
        <v>1</v>
      </c>
      <c r="AK32" s="2">
        <v>1</v>
      </c>
      <c r="AL32" s="2">
        <v>1</v>
      </c>
      <c r="AM32" s="2">
        <v>1</v>
      </c>
      <c r="AN32" s="2">
        <v>0.12065517948891251</v>
      </c>
      <c r="AO32" s="2">
        <v>0</v>
      </c>
      <c r="AP32" s="2">
        <v>0</v>
      </c>
      <c r="AQ32" s="2" t="s">
        <v>103</v>
      </c>
      <c r="AR32" s="2">
        <v>0</v>
      </c>
      <c r="AS32" s="2">
        <v>0</v>
      </c>
    </row>
    <row r="33" spans="1:45">
      <c r="A33">
        <v>31</v>
      </c>
      <c r="B33" t="s">
        <v>22</v>
      </c>
      <c r="C33" t="s">
        <v>41</v>
      </c>
      <c r="D33" t="s">
        <v>41</v>
      </c>
      <c r="E33" t="s">
        <v>41</v>
      </c>
      <c r="F33" t="s">
        <v>26</v>
      </c>
      <c r="G33" t="s">
        <v>39</v>
      </c>
      <c r="H33" t="s">
        <v>40</v>
      </c>
      <c r="I33">
        <v>145.01419999999999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 t="s">
        <v>103</v>
      </c>
      <c r="AR33" s="2">
        <v>0</v>
      </c>
      <c r="AS33" s="2">
        <v>0</v>
      </c>
    </row>
    <row r="34" spans="1:45">
      <c r="A34">
        <v>32</v>
      </c>
      <c r="B34" t="s">
        <v>22</v>
      </c>
      <c r="C34">
        <v>147.0204</v>
      </c>
      <c r="D34">
        <v>13.137219999999999</v>
      </c>
      <c r="E34">
        <v>0.40482570000000001</v>
      </c>
      <c r="F34" t="s">
        <v>27</v>
      </c>
      <c r="G34" t="s">
        <v>39</v>
      </c>
      <c r="H34" t="s">
        <v>40</v>
      </c>
      <c r="I34">
        <v>145.01419999999999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738.14020000000005</v>
      </c>
      <c r="R34">
        <v>0</v>
      </c>
      <c r="S34">
        <v>0</v>
      </c>
      <c r="T34">
        <v>0</v>
      </c>
      <c r="U34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0.90764979964977022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 t="s">
        <v>103</v>
      </c>
      <c r="AR34" s="2">
        <v>0</v>
      </c>
      <c r="AS34" s="2">
        <v>0</v>
      </c>
    </row>
    <row r="35" spans="1:45">
      <c r="A35">
        <v>33</v>
      </c>
      <c r="B35" t="s">
        <v>22</v>
      </c>
      <c r="C35" t="s">
        <v>41</v>
      </c>
      <c r="D35" t="s">
        <v>41</v>
      </c>
      <c r="E35" t="s">
        <v>41</v>
      </c>
      <c r="F35" t="s">
        <v>28</v>
      </c>
      <c r="G35" t="s">
        <v>39</v>
      </c>
      <c r="H35" t="s">
        <v>40</v>
      </c>
      <c r="I35">
        <v>145.01419999999999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 t="s">
        <v>103</v>
      </c>
      <c r="AR35" s="2">
        <v>0</v>
      </c>
      <c r="AS35" s="2">
        <v>0</v>
      </c>
    </row>
    <row r="36" spans="1:45">
      <c r="A36">
        <v>34</v>
      </c>
      <c r="B36" t="s">
        <v>22</v>
      </c>
      <c r="C36" t="s">
        <v>41</v>
      </c>
      <c r="D36" t="s">
        <v>41</v>
      </c>
      <c r="E36" t="s">
        <v>41</v>
      </c>
      <c r="F36" t="s">
        <v>29</v>
      </c>
      <c r="G36" t="s">
        <v>39</v>
      </c>
      <c r="H36" t="s">
        <v>40</v>
      </c>
      <c r="I36">
        <v>145.01419999999999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 t="s">
        <v>103</v>
      </c>
      <c r="AR36" s="2">
        <v>0</v>
      </c>
      <c r="AS36" s="2">
        <v>0</v>
      </c>
    </row>
    <row r="37" spans="1:45">
      <c r="A37">
        <v>35</v>
      </c>
      <c r="B37" t="s">
        <v>22</v>
      </c>
      <c r="C37">
        <v>150.0308</v>
      </c>
      <c r="D37">
        <v>13.52787</v>
      </c>
      <c r="E37">
        <v>8.1332470000000004E-2</v>
      </c>
      <c r="F37" t="s">
        <v>30</v>
      </c>
      <c r="G37" t="s">
        <v>39</v>
      </c>
      <c r="H37" t="s">
        <v>40</v>
      </c>
      <c r="I37">
        <v>145.01419999999999</v>
      </c>
      <c r="J37">
        <v>68.268590000000003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0.17063219120378009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8.5316095601890046E-2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0.12065517948891247</v>
      </c>
      <c r="AO37" s="2">
        <v>0</v>
      </c>
      <c r="AP37" s="2">
        <v>0</v>
      </c>
      <c r="AQ37" s="2" t="s">
        <v>103</v>
      </c>
      <c r="AR37" s="2">
        <v>0</v>
      </c>
      <c r="AS37" s="2">
        <v>0</v>
      </c>
    </row>
    <row r="38" spans="1:45">
      <c r="A38">
        <v>36</v>
      </c>
      <c r="I38" s="4" t="s">
        <v>32</v>
      </c>
      <c r="J38">
        <v>400.09209000000004</v>
      </c>
      <c r="K38">
        <v>327.61340000000001</v>
      </c>
      <c r="L38">
        <v>232.4436</v>
      </c>
      <c r="M38">
        <v>76.037189999999995</v>
      </c>
      <c r="N38">
        <v>268.44220000000001</v>
      </c>
      <c r="O38">
        <v>496.4871</v>
      </c>
      <c r="P38">
        <v>416.6404</v>
      </c>
      <c r="Q38">
        <v>813.24339000000009</v>
      </c>
      <c r="R38">
        <v>397.07780000000002</v>
      </c>
      <c r="S38">
        <v>431.08550000000002</v>
      </c>
      <c r="T38">
        <v>266.98590000000002</v>
      </c>
      <c r="U38">
        <v>130.17150000000001</v>
      </c>
    </row>
    <row r="39" spans="1:45">
      <c r="A39">
        <v>37</v>
      </c>
    </row>
    <row r="40" spans="1:45">
      <c r="A40">
        <v>38</v>
      </c>
      <c r="B40" t="s">
        <v>22</v>
      </c>
      <c r="C40">
        <v>117.0194</v>
      </c>
      <c r="D40">
        <v>12.002129999999999</v>
      </c>
      <c r="E40">
        <v>0.84724949999999999</v>
      </c>
      <c r="F40" t="s">
        <v>23</v>
      </c>
      <c r="G40" t="s">
        <v>42</v>
      </c>
      <c r="H40" t="s">
        <v>43</v>
      </c>
      <c r="I40">
        <v>117.0194</v>
      </c>
      <c r="J40">
        <v>211103.7</v>
      </c>
      <c r="K40">
        <v>223216.8</v>
      </c>
      <c r="L40">
        <v>178134.5</v>
      </c>
      <c r="M40">
        <v>195843.4</v>
      </c>
      <c r="N40">
        <v>176333.3</v>
      </c>
      <c r="O40">
        <v>181622.1</v>
      </c>
      <c r="P40">
        <v>204367.9</v>
      </c>
      <c r="Q40">
        <v>215711.3</v>
      </c>
      <c r="R40">
        <v>232292.6</v>
      </c>
      <c r="S40">
        <v>235236.2</v>
      </c>
      <c r="T40">
        <v>225761.3</v>
      </c>
      <c r="U40">
        <v>236289</v>
      </c>
      <c r="V40" s="2">
        <v>0.84036465916370195</v>
      </c>
      <c r="W40" s="2">
        <v>0.85419954314065616</v>
      </c>
      <c r="X40" s="2">
        <v>0.67483035319265494</v>
      </c>
      <c r="Y40" s="2">
        <v>0.67752566746414999</v>
      </c>
      <c r="Z40" s="2">
        <v>0.57509106199064275</v>
      </c>
      <c r="AA40" s="2">
        <v>0.56037009298481655</v>
      </c>
      <c r="AB40" s="2">
        <v>0.50673956663540043</v>
      </c>
      <c r="AC40" s="2">
        <v>0.49287651382506747</v>
      </c>
      <c r="AD40" s="2">
        <v>0.50781450420827245</v>
      </c>
      <c r="AE40" s="2">
        <v>0.51056898562798014</v>
      </c>
      <c r="AF40" s="2">
        <v>0.50672664752940644</v>
      </c>
      <c r="AG40" s="2">
        <v>0.5048026851711207</v>
      </c>
      <c r="AH40" s="2">
        <v>0.84728210115217906</v>
      </c>
      <c r="AI40" s="2">
        <v>0.67617801032840252</v>
      </c>
      <c r="AJ40" s="2">
        <v>0.5677305774877297</v>
      </c>
      <c r="AK40" s="2">
        <v>0.49980804023023395</v>
      </c>
      <c r="AL40" s="2">
        <v>0.50919174491812624</v>
      </c>
      <c r="AM40" s="2">
        <v>0.50576466635026351</v>
      </c>
      <c r="AN40" s="2">
        <v>9.782740277033429E-3</v>
      </c>
      <c r="AO40" s="2">
        <v>1.9058749988030311E-3</v>
      </c>
      <c r="AP40" s="2">
        <v>1.0409297009656695E-2</v>
      </c>
      <c r="AQ40" s="2">
        <v>9.8026586501336575E-3</v>
      </c>
      <c r="AR40" s="2">
        <v>1.9477124905276551E-3</v>
      </c>
      <c r="AS40" s="2">
        <v>1.3604468302915057E-3</v>
      </c>
    </row>
    <row r="41" spans="1:45">
      <c r="A41">
        <v>39</v>
      </c>
      <c r="B41" t="s">
        <v>22</v>
      </c>
      <c r="C41">
        <v>118.0227</v>
      </c>
      <c r="D41">
        <v>11.994479999999999</v>
      </c>
      <c r="E41">
        <v>0.84898110000000004</v>
      </c>
      <c r="F41" t="s">
        <v>26</v>
      </c>
      <c r="G41" t="s">
        <v>42</v>
      </c>
      <c r="H41" t="s">
        <v>43</v>
      </c>
      <c r="I41">
        <v>117.0194</v>
      </c>
      <c r="J41">
        <v>10891.99</v>
      </c>
      <c r="K41">
        <v>9196.5550000000003</v>
      </c>
      <c r="L41">
        <v>9548.0920000000006</v>
      </c>
      <c r="M41">
        <v>11053.72</v>
      </c>
      <c r="N41">
        <v>11872.81</v>
      </c>
      <c r="O41">
        <v>12534.27</v>
      </c>
      <c r="P41">
        <v>15828.04</v>
      </c>
      <c r="Q41">
        <v>14850.5</v>
      </c>
      <c r="R41">
        <v>14152.42</v>
      </c>
      <c r="S41">
        <v>14372.61</v>
      </c>
      <c r="T41">
        <v>15102.5</v>
      </c>
      <c r="U41">
        <v>13472.24</v>
      </c>
      <c r="V41" s="2">
        <v>4.3358991168626841E-2</v>
      </c>
      <c r="W41" s="2">
        <v>3.5193108580841216E-2</v>
      </c>
      <c r="X41" s="2">
        <v>3.6171220603959164E-2</v>
      </c>
      <c r="Y41" s="2">
        <v>3.8240650545087677E-2</v>
      </c>
      <c r="Z41" s="2">
        <v>3.8721823454294355E-2</v>
      </c>
      <c r="AA41" s="2">
        <v>3.8672771900538513E-2</v>
      </c>
      <c r="AB41" s="2">
        <v>3.9246349990814527E-2</v>
      </c>
      <c r="AC41" s="2">
        <v>3.3931753545406132E-2</v>
      </c>
      <c r="AD41" s="2">
        <v>3.0938584120403484E-2</v>
      </c>
      <c r="AE41" s="2">
        <v>3.1195066526863484E-2</v>
      </c>
      <c r="AF41" s="2">
        <v>3.3897923135244444E-2</v>
      </c>
      <c r="AG41" s="2">
        <v>2.878180079169906E-2</v>
      </c>
      <c r="AH41" s="2">
        <v>3.9276049874734029E-2</v>
      </c>
      <c r="AI41" s="2">
        <v>3.7205935574523424E-2</v>
      </c>
      <c r="AJ41" s="2">
        <v>3.8697297677416434E-2</v>
      </c>
      <c r="AK41" s="2">
        <v>3.658905176811033E-2</v>
      </c>
      <c r="AL41" s="2">
        <v>3.1066825323633484E-2</v>
      </c>
      <c r="AM41" s="2">
        <v>3.133986196347175E-2</v>
      </c>
      <c r="AN41" s="2">
        <v>5.7741509521963682E-3</v>
      </c>
      <c r="AO41" s="2">
        <v>1.4633079445624494E-3</v>
      </c>
      <c r="AP41" s="2">
        <v>3.4684686288491729E-5</v>
      </c>
      <c r="AQ41" s="2">
        <v>3.7579871858181976E-3</v>
      </c>
      <c r="AR41" s="2">
        <v>1.8136044886291031E-4</v>
      </c>
      <c r="AS41" s="2">
        <v>3.6176448025009526E-3</v>
      </c>
    </row>
    <row r="42" spans="1:45">
      <c r="A42">
        <v>40</v>
      </c>
      <c r="B42" t="s">
        <v>22</v>
      </c>
      <c r="C42">
        <v>119.0261</v>
      </c>
      <c r="D42">
        <v>11.993209999999999</v>
      </c>
      <c r="E42">
        <v>0.85012010000000005</v>
      </c>
      <c r="F42" t="s">
        <v>27</v>
      </c>
      <c r="G42" t="s">
        <v>42</v>
      </c>
      <c r="H42" t="s">
        <v>43</v>
      </c>
      <c r="I42">
        <v>117.0194</v>
      </c>
      <c r="J42">
        <v>10134.34</v>
      </c>
      <c r="K42">
        <v>9602.6630000000005</v>
      </c>
      <c r="L42">
        <v>32670.75</v>
      </c>
      <c r="M42">
        <v>35895.57</v>
      </c>
      <c r="N42">
        <v>47492.480000000003</v>
      </c>
      <c r="O42">
        <v>55744.77</v>
      </c>
      <c r="P42">
        <v>52742.14</v>
      </c>
      <c r="Q42">
        <v>58437.33</v>
      </c>
      <c r="R42">
        <v>48502.34</v>
      </c>
      <c r="S42">
        <v>47289.56</v>
      </c>
      <c r="T42">
        <v>49819.58</v>
      </c>
      <c r="U42">
        <v>54525.54</v>
      </c>
      <c r="V42" s="2">
        <v>4.0342927101462797E-2</v>
      </c>
      <c r="W42" s="2">
        <v>3.6747190836593321E-2</v>
      </c>
      <c r="X42" s="2">
        <v>0.12376723072492377</v>
      </c>
      <c r="Y42" s="2">
        <v>0.12418171877763622</v>
      </c>
      <c r="Z42" s="2">
        <v>0.15489133793656312</v>
      </c>
      <c r="AA42" s="2">
        <v>0.17199284640094575</v>
      </c>
      <c r="AB42" s="2">
        <v>0.13077655134208269</v>
      </c>
      <c r="AC42" s="2">
        <v>0.13352284969607542</v>
      </c>
      <c r="AD42" s="2">
        <v>0.10603089267605191</v>
      </c>
      <c r="AE42" s="2">
        <v>0.10263974116225949</v>
      </c>
      <c r="AF42" s="2">
        <v>0.11182124108393719</v>
      </c>
      <c r="AG42" s="2">
        <v>0.11648717884626601</v>
      </c>
      <c r="AH42" s="2">
        <v>3.8545058969028059E-2</v>
      </c>
      <c r="AI42" s="2">
        <v>0.12397447475127998</v>
      </c>
      <c r="AJ42" s="2">
        <v>0.16344209216875444</v>
      </c>
      <c r="AK42" s="2">
        <v>0.13214970051907904</v>
      </c>
      <c r="AL42" s="2">
        <v>0.10433531691915571</v>
      </c>
      <c r="AM42" s="2">
        <v>0.1141542099651016</v>
      </c>
      <c r="AN42" s="2">
        <v>2.542569496247594E-3</v>
      </c>
      <c r="AO42" s="2">
        <v>2.9308731279378055E-4</v>
      </c>
      <c r="AP42" s="2">
        <v>1.20925926036841E-2</v>
      </c>
      <c r="AQ42" s="2">
        <v>1.9419261892697146E-3</v>
      </c>
      <c r="AR42" s="2">
        <v>2.3979062314336465E-3</v>
      </c>
      <c r="AS42" s="2">
        <v>3.2993162323370941E-3</v>
      </c>
    </row>
    <row r="43" spans="1:45">
      <c r="A43">
        <v>41</v>
      </c>
      <c r="B43" t="s">
        <v>22</v>
      </c>
      <c r="C43">
        <v>120.0294</v>
      </c>
      <c r="D43">
        <v>11.99194</v>
      </c>
      <c r="E43">
        <v>0.85077369999999997</v>
      </c>
      <c r="F43" t="s">
        <v>28</v>
      </c>
      <c r="G43" t="s">
        <v>42</v>
      </c>
      <c r="H43" t="s">
        <v>43</v>
      </c>
      <c r="I43">
        <v>117.0194</v>
      </c>
      <c r="J43">
        <v>17923.150000000001</v>
      </c>
      <c r="K43">
        <v>18327.169999999998</v>
      </c>
      <c r="L43">
        <v>37834.93</v>
      </c>
      <c r="M43">
        <v>39399.94</v>
      </c>
      <c r="N43">
        <v>55503.91</v>
      </c>
      <c r="O43">
        <v>57933.39</v>
      </c>
      <c r="P43">
        <v>104732.4</v>
      </c>
      <c r="Q43">
        <v>121828.1</v>
      </c>
      <c r="R43">
        <v>134563.4</v>
      </c>
      <c r="S43">
        <v>135873.20000000001</v>
      </c>
      <c r="T43">
        <v>111908.1</v>
      </c>
      <c r="U43">
        <v>117483.8</v>
      </c>
      <c r="V43" s="2">
        <v>7.1348734488736604E-2</v>
      </c>
      <c r="W43" s="2">
        <v>7.0133879891930803E-2</v>
      </c>
      <c r="X43" s="2">
        <v>0.14333079316426284</v>
      </c>
      <c r="Y43" s="2">
        <v>0.1363051838690886</v>
      </c>
      <c r="Z43" s="2">
        <v>0.1810197083961626</v>
      </c>
      <c r="AA43" s="2">
        <v>0.17874553339723326</v>
      </c>
      <c r="AB43" s="2">
        <v>0.25968878179344901</v>
      </c>
      <c r="AC43" s="2">
        <v>0.27836376311269606</v>
      </c>
      <c r="AD43" s="2">
        <v>0.29416884677161237</v>
      </c>
      <c r="AE43" s="2">
        <v>0.29490631925710276</v>
      </c>
      <c r="AF43" s="2">
        <v>0.25118041198551561</v>
      </c>
      <c r="AG43" s="2">
        <v>0.25098983746220482</v>
      </c>
      <c r="AH43" s="2">
        <v>7.0741307190333697E-2</v>
      </c>
      <c r="AI43" s="2">
        <v>0.13981798851667571</v>
      </c>
      <c r="AJ43" s="2">
        <v>0.17988262089669793</v>
      </c>
      <c r="AK43" s="2">
        <v>0.26902627245307253</v>
      </c>
      <c r="AL43" s="2">
        <v>0.29453758301435756</v>
      </c>
      <c r="AM43" s="2">
        <v>0.25108512472386024</v>
      </c>
      <c r="AN43" s="2">
        <v>8.5903192355703067E-4</v>
      </c>
      <c r="AO43" s="2">
        <v>4.9678559745849416E-3</v>
      </c>
      <c r="AP43" s="2">
        <v>1.6080845633478498E-3</v>
      </c>
      <c r="AQ43" s="2">
        <v>1.3205205929371688E-2</v>
      </c>
      <c r="AR43" s="2">
        <v>5.2147179542875034E-4</v>
      </c>
      <c r="AS43" s="2">
        <v>1.3475653775444808E-4</v>
      </c>
    </row>
    <row r="44" spans="1:45">
      <c r="A44">
        <v>42</v>
      </c>
      <c r="B44" t="s">
        <v>22</v>
      </c>
      <c r="C44">
        <v>121.03279999999999</v>
      </c>
      <c r="D44">
        <v>11.993209999999999</v>
      </c>
      <c r="E44">
        <v>0.84931109999999999</v>
      </c>
      <c r="F44" t="s">
        <v>29</v>
      </c>
      <c r="G44" t="s">
        <v>42</v>
      </c>
      <c r="H44" t="s">
        <v>43</v>
      </c>
      <c r="I44">
        <v>117.0194</v>
      </c>
      <c r="J44">
        <v>1151.6959999999999</v>
      </c>
      <c r="K44">
        <v>973.73940000000005</v>
      </c>
      <c r="L44">
        <v>5781.0339999999997</v>
      </c>
      <c r="M44">
        <v>6864.1679999999997</v>
      </c>
      <c r="N44">
        <v>15415.55</v>
      </c>
      <c r="O44">
        <v>16276.45</v>
      </c>
      <c r="P44">
        <v>25629.19</v>
      </c>
      <c r="Q44">
        <v>26830.67</v>
      </c>
      <c r="R44">
        <v>27925.17</v>
      </c>
      <c r="S44">
        <v>27961.86</v>
      </c>
      <c r="T44">
        <v>42937.29</v>
      </c>
      <c r="U44">
        <v>46311.32</v>
      </c>
      <c r="V44" s="2">
        <v>4.5846880774718718E-3</v>
      </c>
      <c r="W44" s="2">
        <v>3.7262775499785714E-3</v>
      </c>
      <c r="X44" s="2">
        <v>2.1900402314199364E-2</v>
      </c>
      <c r="Y44" s="2">
        <v>2.374677934403743E-2</v>
      </c>
      <c r="Z44" s="2">
        <v>5.0276068222337204E-2</v>
      </c>
      <c r="AA44" s="2">
        <v>5.0218755316465989E-2</v>
      </c>
      <c r="AB44" s="2">
        <v>6.3548750238253363E-2</v>
      </c>
      <c r="AC44" s="2">
        <v>6.1305119820754976E-2</v>
      </c>
      <c r="AD44" s="2">
        <v>6.1047172223659824E-2</v>
      </c>
      <c r="AE44" s="2">
        <v>6.0689887425794134E-2</v>
      </c>
      <c r="AF44" s="2">
        <v>9.6373776265896369E-2</v>
      </c>
      <c r="AG44" s="2">
        <v>9.8938497728709454E-2</v>
      </c>
      <c r="AH44" s="2">
        <v>4.1554828137252212E-3</v>
      </c>
      <c r="AI44" s="2">
        <v>2.2823590829118397E-2</v>
      </c>
      <c r="AJ44" s="2">
        <v>5.0247411769401597E-2</v>
      </c>
      <c r="AK44" s="2">
        <v>6.2426935029504166E-2</v>
      </c>
      <c r="AL44" s="2">
        <v>6.0868529824726979E-2</v>
      </c>
      <c r="AM44" s="2">
        <v>9.7656136997302911E-2</v>
      </c>
      <c r="AN44" s="2">
        <v>6.06987905032434E-4</v>
      </c>
      <c r="AO44" s="2">
        <v>1.3055857184255727E-3</v>
      </c>
      <c r="AP44" s="2">
        <v>4.0526344391042551E-5</v>
      </c>
      <c r="AQ44" s="2">
        <v>1.5864862826895137E-3</v>
      </c>
      <c r="AR44" s="2">
        <v>2.5263850338569404E-4</v>
      </c>
      <c r="AS44" s="2">
        <v>1.8135319382098145E-3</v>
      </c>
    </row>
    <row r="45" spans="1:45">
      <c r="A45">
        <v>43</v>
      </c>
      <c r="I45" s="4" t="s">
        <v>32</v>
      </c>
      <c r="J45">
        <v>251204.87599999999</v>
      </c>
      <c r="K45">
        <v>261316.92739999996</v>
      </c>
      <c r="L45">
        <v>263969.30599999998</v>
      </c>
      <c r="M45">
        <v>289056.79800000001</v>
      </c>
      <c r="N45">
        <v>306618.05</v>
      </c>
      <c r="O45">
        <v>324110.98</v>
      </c>
      <c r="P45">
        <v>403299.67</v>
      </c>
      <c r="Q45">
        <v>437657.89999999997</v>
      </c>
      <c r="R45">
        <v>457435.93</v>
      </c>
      <c r="S45">
        <v>460733.43</v>
      </c>
      <c r="T45">
        <v>445528.76999999996</v>
      </c>
      <c r="U45">
        <v>468081.89999999997</v>
      </c>
    </row>
    <row r="46" spans="1:45">
      <c r="A46">
        <v>44</v>
      </c>
    </row>
    <row r="47" spans="1:45">
      <c r="A47">
        <v>45</v>
      </c>
      <c r="B47" t="s">
        <v>22</v>
      </c>
      <c r="C47">
        <v>133.01419999999999</v>
      </c>
      <c r="D47">
        <v>13.054970000000001</v>
      </c>
      <c r="E47">
        <v>0.84426639999999997</v>
      </c>
      <c r="F47" t="s">
        <v>23</v>
      </c>
      <c r="G47" t="s">
        <v>44</v>
      </c>
      <c r="H47" t="s">
        <v>45</v>
      </c>
      <c r="I47">
        <v>133.01419999999999</v>
      </c>
      <c r="J47">
        <v>270713.7</v>
      </c>
      <c r="K47">
        <v>262006.8</v>
      </c>
      <c r="L47">
        <v>204499.20000000001</v>
      </c>
      <c r="M47">
        <v>198621.8</v>
      </c>
      <c r="N47">
        <v>190625.2</v>
      </c>
      <c r="O47">
        <v>192936.2</v>
      </c>
      <c r="P47">
        <v>139363.6</v>
      </c>
      <c r="Q47">
        <v>147050.1</v>
      </c>
      <c r="R47">
        <v>124429.3</v>
      </c>
      <c r="S47">
        <v>148152.9</v>
      </c>
      <c r="T47">
        <v>109209.3</v>
      </c>
      <c r="U47">
        <v>112407.6</v>
      </c>
      <c r="V47" s="2">
        <v>0.86842335029226114</v>
      </c>
      <c r="W47" s="2">
        <v>0.87007237730060072</v>
      </c>
      <c r="X47" s="2">
        <v>0.72354071059483616</v>
      </c>
      <c r="Y47" s="2">
        <v>0.71293882468523317</v>
      </c>
      <c r="Z47" s="2">
        <v>0.59078732862381678</v>
      </c>
      <c r="AA47" s="2">
        <v>0.58735125395752219</v>
      </c>
      <c r="AB47" s="2">
        <v>0.46716315996069974</v>
      </c>
      <c r="AC47" s="2">
        <v>0.45890020186602021</v>
      </c>
      <c r="AD47" s="2">
        <v>0.43966101002005548</v>
      </c>
      <c r="AE47" s="2">
        <v>0.44380938024813421</v>
      </c>
      <c r="AF47" s="2">
        <v>0.45483052668975427</v>
      </c>
      <c r="AG47" s="2">
        <v>0.44358836975883542</v>
      </c>
      <c r="AH47" s="2">
        <v>0.86924786379643093</v>
      </c>
      <c r="AI47" s="2">
        <v>0.71823976764003472</v>
      </c>
      <c r="AJ47" s="2">
        <v>0.58906929129066943</v>
      </c>
      <c r="AK47" s="2">
        <v>0.46303168091336</v>
      </c>
      <c r="AL47" s="2">
        <v>0.44173519513409487</v>
      </c>
      <c r="AM47" s="2">
        <v>0.44920944822429487</v>
      </c>
      <c r="AN47" s="2">
        <v>1.1660381799566799E-3</v>
      </c>
      <c r="AO47" s="2">
        <v>7.4966654200463766E-3</v>
      </c>
      <c r="AP47" s="2">
        <v>2.4296716972002051E-3</v>
      </c>
      <c r="AQ47" s="2">
        <v>5.84279370140817E-3</v>
      </c>
      <c r="AR47" s="2">
        <v>2.9333407191468584E-3</v>
      </c>
      <c r="AS47" s="2">
        <v>7.9494054010160603E-3</v>
      </c>
    </row>
    <row r="48" spans="1:45">
      <c r="A48">
        <v>46</v>
      </c>
      <c r="B48" t="s">
        <v>22</v>
      </c>
      <c r="C48">
        <v>134.01759999999999</v>
      </c>
      <c r="D48">
        <v>13.0524</v>
      </c>
      <c r="E48">
        <v>0.84885149999999998</v>
      </c>
      <c r="F48" t="s">
        <v>26</v>
      </c>
      <c r="G48" t="s">
        <v>44</v>
      </c>
      <c r="H48" t="s">
        <v>45</v>
      </c>
      <c r="I48">
        <v>133.01419999999999</v>
      </c>
      <c r="J48">
        <v>12046.76</v>
      </c>
      <c r="K48">
        <v>12677.38</v>
      </c>
      <c r="L48">
        <v>11956.98</v>
      </c>
      <c r="M48">
        <v>11185.12</v>
      </c>
      <c r="N48">
        <v>13491.58</v>
      </c>
      <c r="O48">
        <v>15149.07</v>
      </c>
      <c r="P48">
        <v>11227.45</v>
      </c>
      <c r="Q48">
        <v>12122.45</v>
      </c>
      <c r="R48">
        <v>9216.2749999999996</v>
      </c>
      <c r="S48">
        <v>10592.34</v>
      </c>
      <c r="T48">
        <v>8094.9629999999997</v>
      </c>
      <c r="U48">
        <v>8299.1209999999992</v>
      </c>
      <c r="V48" s="2">
        <v>3.8644840210771747E-2</v>
      </c>
      <c r="W48" s="2">
        <v>4.2099052980850461E-2</v>
      </c>
      <c r="X48" s="2">
        <v>4.2305113202243547E-2</v>
      </c>
      <c r="Y48" s="2">
        <v>4.0148192729918347E-2</v>
      </c>
      <c r="Z48" s="2">
        <v>4.1813225675904939E-2</v>
      </c>
      <c r="AA48" s="2">
        <v>4.611796677238527E-2</v>
      </c>
      <c r="AB48" s="2">
        <v>3.7635731427006471E-2</v>
      </c>
      <c r="AC48" s="2">
        <v>3.783060842604484E-2</v>
      </c>
      <c r="AD48" s="2">
        <v>3.2564972840983489E-2</v>
      </c>
      <c r="AE48" s="2">
        <v>3.1730596233874073E-2</v>
      </c>
      <c r="AF48" s="2">
        <v>3.3713578283388619E-2</v>
      </c>
      <c r="AG48" s="2">
        <v>3.2750397258026281E-2</v>
      </c>
      <c r="AH48" s="2">
        <v>4.0371946595811101E-2</v>
      </c>
      <c r="AI48" s="2">
        <v>4.1226652966080947E-2</v>
      </c>
      <c r="AJ48" s="2">
        <v>4.3965596224145101E-2</v>
      </c>
      <c r="AK48" s="2">
        <v>3.7733169926525659E-2</v>
      </c>
      <c r="AL48" s="2">
        <v>3.2147784537428781E-2</v>
      </c>
      <c r="AM48" s="2">
        <v>3.3231987770707447E-2</v>
      </c>
      <c r="AN48" s="2">
        <v>2.4424972733838274E-3</v>
      </c>
      <c r="AO48" s="2">
        <v>1.5251730924612395E-3</v>
      </c>
      <c r="AP48" s="2">
        <v>3.0439116205736565E-3</v>
      </c>
      <c r="AQ48" s="2">
        <v>1.3779884751731534E-4</v>
      </c>
      <c r="AR48" s="2">
        <v>5.8999335695049176E-4</v>
      </c>
      <c r="AS48" s="2">
        <v>6.8107183454392095E-4</v>
      </c>
    </row>
    <row r="49" spans="1:45">
      <c r="A49">
        <v>47</v>
      </c>
      <c r="B49" t="s">
        <v>22</v>
      </c>
      <c r="C49">
        <v>135.02090000000001</v>
      </c>
      <c r="D49">
        <v>13.054970000000001</v>
      </c>
      <c r="E49">
        <v>0.85118249999999995</v>
      </c>
      <c r="F49" t="s">
        <v>27</v>
      </c>
      <c r="G49" t="s">
        <v>44</v>
      </c>
      <c r="H49" t="s">
        <v>45</v>
      </c>
      <c r="I49">
        <v>133.01419999999999</v>
      </c>
      <c r="J49">
        <v>7532.2830000000004</v>
      </c>
      <c r="K49">
        <v>6299.0889999999999</v>
      </c>
      <c r="L49">
        <v>26248.04</v>
      </c>
      <c r="M49">
        <v>26480.7</v>
      </c>
      <c r="N49">
        <v>47593.07</v>
      </c>
      <c r="O49">
        <v>46739.72</v>
      </c>
      <c r="P49">
        <v>38508.03</v>
      </c>
      <c r="Q49">
        <v>40623.61</v>
      </c>
      <c r="R49">
        <v>30737.71</v>
      </c>
      <c r="S49">
        <v>35073.07</v>
      </c>
      <c r="T49">
        <v>26391.89</v>
      </c>
      <c r="U49">
        <v>28157.54</v>
      </c>
      <c r="V49" s="2">
        <v>2.4162834899783218E-2</v>
      </c>
      <c r="W49" s="2">
        <v>2.0918019460021892E-2</v>
      </c>
      <c r="X49" s="2">
        <v>9.2868458719259944E-2</v>
      </c>
      <c r="Y49" s="2">
        <v>9.5050589284974035E-2</v>
      </c>
      <c r="Z49" s="2">
        <v>0.147500869173154</v>
      </c>
      <c r="AA49" s="2">
        <v>0.14228865890187262</v>
      </c>
      <c r="AB49" s="2">
        <v>0.12908344057315843</v>
      </c>
      <c r="AC49" s="2">
        <v>0.12677436349602261</v>
      </c>
      <c r="AD49" s="2">
        <v>0.1086092473742403</v>
      </c>
      <c r="AE49" s="2">
        <v>0.10506549287998702</v>
      </c>
      <c r="AF49" s="2">
        <v>0.10991588838164934</v>
      </c>
      <c r="AG49" s="2">
        <v>0.11111666172944888</v>
      </c>
      <c r="AH49" s="2">
        <v>2.2540427179902553E-2</v>
      </c>
      <c r="AI49" s="2">
        <v>9.395952400211699E-2</v>
      </c>
      <c r="AJ49" s="2">
        <v>0.14489476403751331</v>
      </c>
      <c r="AK49" s="2">
        <v>0.12792890203459051</v>
      </c>
      <c r="AL49" s="2">
        <v>0.10683737012711367</v>
      </c>
      <c r="AM49" s="2">
        <v>0.11051627505554912</v>
      </c>
      <c r="AN49" s="2">
        <v>2.294431001154043E-3</v>
      </c>
      <c r="AO49" s="2">
        <v>1.5429993204508709E-3</v>
      </c>
      <c r="AP49" s="2">
        <v>3.6855892277932391E-3</v>
      </c>
      <c r="AQ49" s="2">
        <v>1.6327640595251499E-3</v>
      </c>
      <c r="AR49" s="2">
        <v>2.5058128337467939E-3</v>
      </c>
      <c r="AS49" s="2">
        <v>8.4907497689712841E-4</v>
      </c>
    </row>
    <row r="50" spans="1:45">
      <c r="A50">
        <v>48</v>
      </c>
      <c r="B50" t="s">
        <v>22</v>
      </c>
      <c r="C50">
        <v>136.02420000000001</v>
      </c>
      <c r="D50">
        <v>13.052390000000001</v>
      </c>
      <c r="E50">
        <v>0.85230859999999997</v>
      </c>
      <c r="F50" t="s">
        <v>28</v>
      </c>
      <c r="G50" t="s">
        <v>44</v>
      </c>
      <c r="H50" t="s">
        <v>45</v>
      </c>
      <c r="I50">
        <v>133.01419999999999</v>
      </c>
      <c r="J50">
        <v>20813.310000000001</v>
      </c>
      <c r="K50">
        <v>19626.669999999998</v>
      </c>
      <c r="L50">
        <v>35881.730000000003</v>
      </c>
      <c r="M50">
        <v>37917.440000000002</v>
      </c>
      <c r="N50">
        <v>60675.14</v>
      </c>
      <c r="O50">
        <v>61379.199999999997</v>
      </c>
      <c r="P50">
        <v>95255.79</v>
      </c>
      <c r="Q50">
        <v>103579.8</v>
      </c>
      <c r="R50">
        <v>101261.5</v>
      </c>
      <c r="S50">
        <v>120036.9</v>
      </c>
      <c r="T50">
        <v>75246.16</v>
      </c>
      <c r="U50">
        <v>82059.59</v>
      </c>
      <c r="V50" s="2">
        <v>6.6767084195854962E-2</v>
      </c>
      <c r="W50" s="2">
        <v>6.5176260407723702E-2</v>
      </c>
      <c r="X50" s="2">
        <v>0.12695351581606212</v>
      </c>
      <c r="Y50" s="2">
        <v>0.13610195410913026</v>
      </c>
      <c r="Z50" s="2">
        <v>0.18804493778616935</v>
      </c>
      <c r="AA50" s="2">
        <v>0.18685529251073432</v>
      </c>
      <c r="AB50" s="2">
        <v>0.31930859895232916</v>
      </c>
      <c r="AC50" s="2">
        <v>0.32324215440344484</v>
      </c>
      <c r="AD50" s="2">
        <v>0.35779943603432507</v>
      </c>
      <c r="AE50" s="2">
        <v>0.35958460614613186</v>
      </c>
      <c r="AF50" s="2">
        <v>0.3133821989902098</v>
      </c>
      <c r="AG50" s="2">
        <v>0.32382756816423824</v>
      </c>
      <c r="AH50" s="2">
        <v>6.5971672301789325E-2</v>
      </c>
      <c r="AI50" s="2">
        <v>0.13152773496259618</v>
      </c>
      <c r="AJ50" s="2">
        <v>0.18745011514845183</v>
      </c>
      <c r="AK50" s="2">
        <v>0.32127537667788697</v>
      </c>
      <c r="AL50" s="2">
        <v>0.35869202109022846</v>
      </c>
      <c r="AM50" s="2">
        <v>0.31860488357722405</v>
      </c>
      <c r="AN50" s="2">
        <v>1.1248822882604854E-3</v>
      </c>
      <c r="AO50" s="2">
        <v>6.4689227542951613E-3</v>
      </c>
      <c r="AP50" s="2">
        <v>8.4120624146664436E-4</v>
      </c>
      <c r="AQ50" s="2">
        <v>2.7814437336572051E-3</v>
      </c>
      <c r="AR50" s="2">
        <v>1.2623058916301274E-3</v>
      </c>
      <c r="AS50" s="2">
        <v>7.3859913749524378E-3</v>
      </c>
    </row>
    <row r="51" spans="1:45">
      <c r="A51">
        <v>49</v>
      </c>
      <c r="B51" t="s">
        <v>22</v>
      </c>
      <c r="C51">
        <v>137.02760000000001</v>
      </c>
      <c r="D51">
        <v>13.056229999999999</v>
      </c>
      <c r="E51">
        <v>0.8496264</v>
      </c>
      <c r="F51" t="s">
        <v>29</v>
      </c>
      <c r="G51" t="s">
        <v>44</v>
      </c>
      <c r="H51" t="s">
        <v>45</v>
      </c>
      <c r="I51">
        <v>133.01419999999999</v>
      </c>
      <c r="J51">
        <v>624.04949999999997</v>
      </c>
      <c r="K51">
        <v>522.25049999999999</v>
      </c>
      <c r="L51">
        <v>4050.8069999999998</v>
      </c>
      <c r="M51">
        <v>4390.7929999999997</v>
      </c>
      <c r="N51">
        <v>10277.99</v>
      </c>
      <c r="O51">
        <v>12281.02</v>
      </c>
      <c r="P51">
        <v>13964.03</v>
      </c>
      <c r="Q51">
        <v>17064.3</v>
      </c>
      <c r="R51">
        <v>17367.12</v>
      </c>
      <c r="S51">
        <v>19965.810000000001</v>
      </c>
      <c r="T51">
        <v>21167.56</v>
      </c>
      <c r="U51">
        <v>22481.35</v>
      </c>
      <c r="V51" s="2">
        <v>2.0018904013288223E-3</v>
      </c>
      <c r="W51" s="2">
        <v>1.7342898508032134E-3</v>
      </c>
      <c r="X51" s="2">
        <v>1.4332201667598387E-2</v>
      </c>
      <c r="Y51" s="2">
        <v>1.5760439190744161E-2</v>
      </c>
      <c r="Z51" s="2">
        <v>3.1853638740955037E-2</v>
      </c>
      <c r="AA51" s="2">
        <v>3.7386827857485573E-2</v>
      </c>
      <c r="AB51" s="2">
        <v>4.6809069086806099E-2</v>
      </c>
      <c r="AC51" s="2">
        <v>5.325267180846751E-2</v>
      </c>
      <c r="AD51" s="2">
        <v>6.1365333730395537E-2</v>
      </c>
      <c r="AE51" s="2">
        <v>5.9809924491872932E-2</v>
      </c>
      <c r="AF51" s="2">
        <v>8.8157807654998019E-2</v>
      </c>
      <c r="AG51" s="2">
        <v>8.8717003089451185E-2</v>
      </c>
      <c r="AH51" s="2">
        <v>1.8680901260660179E-3</v>
      </c>
      <c r="AI51" s="2">
        <v>1.5046320429171273E-2</v>
      </c>
      <c r="AJ51" s="2">
        <v>3.4620233299220302E-2</v>
      </c>
      <c r="AK51" s="2">
        <v>5.0030870447636808E-2</v>
      </c>
      <c r="AL51" s="2">
        <v>6.0587629111134231E-2</v>
      </c>
      <c r="AM51" s="2">
        <v>8.8437405372224609E-2</v>
      </c>
      <c r="AN51" s="2">
        <v>1.8922216392591132E-4</v>
      </c>
      <c r="AO51" s="2">
        <v>1.0099164377614554E-3</v>
      </c>
      <c r="AP51" s="2">
        <v>3.9125555458863438E-3</v>
      </c>
      <c r="AQ51" s="2">
        <v>4.5563151797588771E-3</v>
      </c>
      <c r="AR51" s="2">
        <v>1.0998404200795381E-3</v>
      </c>
      <c r="AS51" s="2">
        <v>3.9541088371039144E-4</v>
      </c>
    </row>
    <row r="52" spans="1:45">
      <c r="A52">
        <v>50</v>
      </c>
      <c r="I52" s="4" t="s">
        <v>32</v>
      </c>
      <c r="J52">
        <v>311730.10250000004</v>
      </c>
      <c r="K52">
        <v>301132.18949999998</v>
      </c>
      <c r="L52">
        <v>282636.75699999998</v>
      </c>
      <c r="M52">
        <v>278595.853</v>
      </c>
      <c r="N52">
        <v>322662.98</v>
      </c>
      <c r="O52">
        <v>328485.21000000002</v>
      </c>
      <c r="P52">
        <v>298318.90000000002</v>
      </c>
      <c r="Q52">
        <v>320440.26</v>
      </c>
      <c r="R52">
        <v>283011.90500000003</v>
      </c>
      <c r="S52">
        <v>333821.01999999996</v>
      </c>
      <c r="T52">
        <v>240109.87299999999</v>
      </c>
      <c r="U52">
        <v>253405.201</v>
      </c>
    </row>
    <row r="53" spans="1:45">
      <c r="A53">
        <v>51</v>
      </c>
    </row>
    <row r="54" spans="1:45">
      <c r="A54">
        <v>52</v>
      </c>
      <c r="B54" t="s">
        <v>22</v>
      </c>
      <c r="C54">
        <v>132.03020000000001</v>
      </c>
      <c r="D54">
        <v>4.9386859999999997</v>
      </c>
      <c r="E54">
        <v>0.84839690000000001</v>
      </c>
      <c r="F54" t="s">
        <v>23</v>
      </c>
      <c r="G54" t="s">
        <v>46</v>
      </c>
      <c r="H54" t="s">
        <v>47</v>
      </c>
      <c r="I54">
        <v>132.03020000000001</v>
      </c>
      <c r="J54">
        <v>222736.4</v>
      </c>
      <c r="K54">
        <v>234890.7</v>
      </c>
      <c r="L54">
        <v>163434.5</v>
      </c>
      <c r="M54">
        <v>162363.79999999999</v>
      </c>
      <c r="N54">
        <v>138399.70000000001</v>
      </c>
      <c r="O54">
        <v>144750.39999999999</v>
      </c>
      <c r="P54">
        <v>81523.710000000006</v>
      </c>
      <c r="Q54">
        <v>83161.710000000006</v>
      </c>
      <c r="R54">
        <v>70902.09</v>
      </c>
      <c r="S54">
        <v>73728.070000000007</v>
      </c>
      <c r="T54">
        <v>61505.120000000003</v>
      </c>
      <c r="U54">
        <v>58257.7</v>
      </c>
      <c r="V54" s="2">
        <v>0.88816050557608606</v>
      </c>
      <c r="W54" s="2">
        <v>0.89353942496080874</v>
      </c>
      <c r="X54" s="2">
        <v>0.75464450901279201</v>
      </c>
      <c r="Y54" s="2">
        <v>0.74448902922689142</v>
      </c>
      <c r="Z54" s="2">
        <v>0.65959441963360754</v>
      </c>
      <c r="AA54" s="2">
        <v>0.64740131938861434</v>
      </c>
      <c r="AB54" s="2">
        <v>0.59489962751579206</v>
      </c>
      <c r="AC54" s="2">
        <v>0.57811251157796306</v>
      </c>
      <c r="AD54" s="2">
        <v>0.61494479863979823</v>
      </c>
      <c r="AE54" s="2">
        <v>0.61519081644341556</v>
      </c>
      <c r="AF54" s="2">
        <v>0.61183747550828349</v>
      </c>
      <c r="AG54" s="2">
        <v>0.59919301175123885</v>
      </c>
      <c r="AH54" s="2">
        <v>0.8908499652684474</v>
      </c>
      <c r="AI54" s="2">
        <v>0.74956676911984177</v>
      </c>
      <c r="AJ54" s="2">
        <v>0.65349786951111088</v>
      </c>
      <c r="AK54" s="2">
        <v>0.58650606954687756</v>
      </c>
      <c r="AL54" s="2">
        <v>0.61506780754160695</v>
      </c>
      <c r="AM54" s="2">
        <v>0.60551524362976117</v>
      </c>
      <c r="AN54" s="2">
        <v>3.803470372393179E-3</v>
      </c>
      <c r="AO54" s="2">
        <v>7.1810086228132142E-3</v>
      </c>
      <c r="AP54" s="2">
        <v>8.6218238669220487E-3</v>
      </c>
      <c r="AQ54" s="2">
        <v>1.1870283516203655E-2</v>
      </c>
      <c r="AR54" s="2">
        <v>1.7396085723043201E-4</v>
      </c>
      <c r="AS54" s="2">
        <v>8.9409860670737976E-3</v>
      </c>
    </row>
    <row r="55" spans="1:45">
      <c r="A55">
        <v>53</v>
      </c>
      <c r="B55" t="s">
        <v>22</v>
      </c>
      <c r="C55">
        <v>133.0335</v>
      </c>
      <c r="D55">
        <v>4.9501419999999996</v>
      </c>
      <c r="E55">
        <v>0.84268200000000004</v>
      </c>
      <c r="F55" t="s">
        <v>26</v>
      </c>
      <c r="G55" t="s">
        <v>46</v>
      </c>
      <c r="H55" t="s">
        <v>47</v>
      </c>
      <c r="I55">
        <v>132.03020000000001</v>
      </c>
      <c r="J55">
        <v>10465.51</v>
      </c>
      <c r="K55">
        <v>9808.3050000000003</v>
      </c>
      <c r="L55">
        <v>8157.9979999999996</v>
      </c>
      <c r="M55">
        <v>8812.5390000000007</v>
      </c>
      <c r="N55">
        <v>7840.7160000000003</v>
      </c>
      <c r="O55">
        <v>10180.15</v>
      </c>
      <c r="P55">
        <v>5081.5119999999997</v>
      </c>
      <c r="Q55">
        <v>5496.03</v>
      </c>
      <c r="R55">
        <v>3736.9569999999999</v>
      </c>
      <c r="S55">
        <v>3363.0259999999998</v>
      </c>
      <c r="T55">
        <v>3003.681</v>
      </c>
      <c r="U55">
        <v>3163.0329999999999</v>
      </c>
      <c r="V55" s="2">
        <v>4.1731179334458066E-2</v>
      </c>
      <c r="W55" s="2">
        <v>3.7311427014948759E-2</v>
      </c>
      <c r="X55" s="2">
        <v>3.76688422287665E-2</v>
      </c>
      <c r="Y55" s="2">
        <v>4.0408259754539634E-2</v>
      </c>
      <c r="Z55" s="2">
        <v>3.7367801516419046E-2</v>
      </c>
      <c r="AA55" s="2">
        <v>4.5531083448294457E-2</v>
      </c>
      <c r="AB55" s="2">
        <v>3.7081109238245251E-2</v>
      </c>
      <c r="AC55" s="2">
        <v>3.8206570151188952E-2</v>
      </c>
      <c r="AD55" s="2">
        <v>3.2411206353586818E-2</v>
      </c>
      <c r="AE55" s="2">
        <v>2.8061262293458022E-2</v>
      </c>
      <c r="AF55" s="2">
        <v>2.9879863664556645E-2</v>
      </c>
      <c r="AG55" s="2">
        <v>3.2532476729059956E-2</v>
      </c>
      <c r="AH55" s="2">
        <v>3.9521303174703412E-2</v>
      </c>
      <c r="AI55" s="2">
        <v>3.903855099165307E-2</v>
      </c>
      <c r="AJ55" s="2">
        <v>4.1449442482356755E-2</v>
      </c>
      <c r="AK55" s="2">
        <v>3.7643839694717102E-2</v>
      </c>
      <c r="AL55" s="2">
        <v>3.0236234323522418E-2</v>
      </c>
      <c r="AM55" s="2">
        <v>3.1206170196808301E-2</v>
      </c>
      <c r="AN55" s="2">
        <v>3.1252368362900034E-3</v>
      </c>
      <c r="AO55" s="2">
        <v>1.9370607089754571E-3</v>
      </c>
      <c r="AP55" s="2">
        <v>5.7723120107667234E-3</v>
      </c>
      <c r="AQ55" s="2">
        <v>7.9582104350289394E-4</v>
      </c>
      <c r="AR55" s="2">
        <v>3.0758749426992144E-3</v>
      </c>
      <c r="AS55" s="2">
        <v>1.8756806857743197E-3</v>
      </c>
    </row>
    <row r="56" spans="1:45">
      <c r="A56">
        <v>54</v>
      </c>
      <c r="B56" t="s">
        <v>22</v>
      </c>
      <c r="C56">
        <v>134.0369</v>
      </c>
      <c r="D56">
        <v>4.9463140000000001</v>
      </c>
      <c r="E56">
        <v>0.84795580000000004</v>
      </c>
      <c r="F56" t="s">
        <v>27</v>
      </c>
      <c r="G56" t="s">
        <v>46</v>
      </c>
      <c r="H56" t="s">
        <v>47</v>
      </c>
      <c r="I56">
        <v>132.03020000000001</v>
      </c>
      <c r="J56">
        <v>5275.9250000000002</v>
      </c>
      <c r="K56">
        <v>5105.97</v>
      </c>
      <c r="L56">
        <v>18382.12</v>
      </c>
      <c r="M56">
        <v>17862.490000000002</v>
      </c>
      <c r="N56">
        <v>25617.74</v>
      </c>
      <c r="O56">
        <v>27620.560000000001</v>
      </c>
      <c r="P56">
        <v>12015.24</v>
      </c>
      <c r="Q56">
        <v>14118.19</v>
      </c>
      <c r="R56">
        <v>9684.0859999999993</v>
      </c>
      <c r="S56">
        <v>9746.7929999999997</v>
      </c>
      <c r="T56">
        <v>7194.674</v>
      </c>
      <c r="U56">
        <v>7969.63</v>
      </c>
      <c r="V56" s="2">
        <v>2.1037729869843962E-2</v>
      </c>
      <c r="W56" s="2">
        <v>1.9423440339132798E-2</v>
      </c>
      <c r="X56" s="2">
        <v>8.4877831314772723E-2</v>
      </c>
      <c r="Y56" s="2">
        <v>8.1905128111531375E-2</v>
      </c>
      <c r="Z56" s="2">
        <v>0.12209071513612134</v>
      </c>
      <c r="AA56" s="2">
        <v>0.12353393832592094</v>
      </c>
      <c r="AB56" s="2">
        <v>8.7678318375265851E-2</v>
      </c>
      <c r="AC56" s="2">
        <v>9.8144954929797412E-2</v>
      </c>
      <c r="AD56" s="2">
        <v>8.3991576486398198E-2</v>
      </c>
      <c r="AE56" s="2">
        <v>8.1327743197061403E-2</v>
      </c>
      <c r="AF56" s="2">
        <v>7.1570808694708402E-2</v>
      </c>
      <c r="AG56" s="2">
        <v>8.1969363744930288E-2</v>
      </c>
      <c r="AH56" s="2">
        <v>2.0230585104488379E-2</v>
      </c>
      <c r="AI56" s="2">
        <v>8.3391479713152056E-2</v>
      </c>
      <c r="AJ56" s="2">
        <v>0.12281232673102113</v>
      </c>
      <c r="AK56" s="2">
        <v>9.2911636652531632E-2</v>
      </c>
      <c r="AL56" s="2">
        <v>8.2659659841729793E-2</v>
      </c>
      <c r="AM56" s="2">
        <v>7.6770086219819345E-2</v>
      </c>
      <c r="AN56" s="2">
        <v>1.1414750739643135E-3</v>
      </c>
      <c r="AO56" s="2">
        <v>2.1020185934669286E-3</v>
      </c>
      <c r="AP56" s="2">
        <v>1.0205129042729769E-3</v>
      </c>
      <c r="AQ56" s="2">
        <v>7.4010296839242687E-3</v>
      </c>
      <c r="AR56" s="2">
        <v>1.8836145828405142E-3</v>
      </c>
      <c r="AS56" s="2">
        <v>7.352888790553516E-3</v>
      </c>
    </row>
    <row r="57" spans="1:45">
      <c r="A57">
        <v>55</v>
      </c>
      <c r="B57" t="s">
        <v>22</v>
      </c>
      <c r="C57">
        <v>135.0403</v>
      </c>
      <c r="D57">
        <v>4.9425020000000002</v>
      </c>
      <c r="E57">
        <v>0.84846109999999997</v>
      </c>
      <c r="F57" t="s">
        <v>28</v>
      </c>
      <c r="G57" t="s">
        <v>46</v>
      </c>
      <c r="H57" t="s">
        <v>47</v>
      </c>
      <c r="I57">
        <v>132.03020000000001</v>
      </c>
      <c r="J57">
        <v>11520.34</v>
      </c>
      <c r="K57">
        <v>12145.46</v>
      </c>
      <c r="L57">
        <v>23326.78</v>
      </c>
      <c r="M57">
        <v>25207.69</v>
      </c>
      <c r="N57">
        <v>31414.37</v>
      </c>
      <c r="O57">
        <v>33618.400000000001</v>
      </c>
      <c r="P57">
        <v>32516.34</v>
      </c>
      <c r="Q57">
        <v>34536.699999999997</v>
      </c>
      <c r="R57">
        <v>26339.49</v>
      </c>
      <c r="S57">
        <v>26805.32</v>
      </c>
      <c r="T57">
        <v>23073.37</v>
      </c>
      <c r="U57">
        <v>21156.32</v>
      </c>
      <c r="V57" s="2">
        <v>4.5937309747344432E-2</v>
      </c>
      <c r="W57" s="2">
        <v>4.6202115895965665E-2</v>
      </c>
      <c r="X57" s="2">
        <v>0.10770936638194148</v>
      </c>
      <c r="Y57" s="2">
        <v>0.11558517758978554</v>
      </c>
      <c r="Z57" s="2">
        <v>0.14971667675800893</v>
      </c>
      <c r="AA57" s="2">
        <v>0.15035949134326532</v>
      </c>
      <c r="AB57" s="2">
        <v>0.23728015511287265</v>
      </c>
      <c r="AC57" s="2">
        <v>0.24008763622843535</v>
      </c>
      <c r="AD57" s="2">
        <v>0.228446472795442</v>
      </c>
      <c r="AE57" s="2">
        <v>0.2236649717784151</v>
      </c>
      <c r="AF57" s="2">
        <v>0.22952808566617805</v>
      </c>
      <c r="AG57" s="2">
        <v>0.2175973150051061</v>
      </c>
      <c r="AH57" s="2">
        <v>4.6069712821655048E-2</v>
      </c>
      <c r="AI57" s="2">
        <v>0.11164727198586351</v>
      </c>
      <c r="AJ57" s="2">
        <v>0.15003808405063712</v>
      </c>
      <c r="AK57" s="2">
        <v>0.23868389567065401</v>
      </c>
      <c r="AL57" s="2">
        <v>0.22605572228692855</v>
      </c>
      <c r="AM57" s="2">
        <v>0.22356270033564207</v>
      </c>
      <c r="AN57" s="2">
        <v>1.872462233899664E-4</v>
      </c>
      <c r="AO57" s="2">
        <v>5.5690395124115468E-3</v>
      </c>
      <c r="AP57" s="2">
        <v>4.5453855228041177E-4</v>
      </c>
      <c r="AQ57" s="2">
        <v>1.9851889348675576E-3</v>
      </c>
      <c r="AR57" s="2">
        <v>3.3810317933900954E-3</v>
      </c>
      <c r="AS57" s="2">
        <v>8.4363288392254876E-3</v>
      </c>
    </row>
    <row r="58" spans="1:45">
      <c r="A58">
        <v>56</v>
      </c>
      <c r="B58" t="s">
        <v>22</v>
      </c>
      <c r="C58">
        <v>136.0436</v>
      </c>
      <c r="D58">
        <v>4.9450370000000001</v>
      </c>
      <c r="E58">
        <v>0.84473750000000003</v>
      </c>
      <c r="F58" t="s">
        <v>29</v>
      </c>
      <c r="G58" t="s">
        <v>46</v>
      </c>
      <c r="H58" t="s">
        <v>47</v>
      </c>
      <c r="I58">
        <v>132.03020000000001</v>
      </c>
      <c r="J58">
        <v>242.49549999999999</v>
      </c>
      <c r="K58">
        <v>363.71929999999998</v>
      </c>
      <c r="L58">
        <v>2718.3339999999998</v>
      </c>
      <c r="M58">
        <v>3526.8159999999998</v>
      </c>
      <c r="N58">
        <v>6141.23</v>
      </c>
      <c r="O58">
        <v>7272.1540000000005</v>
      </c>
      <c r="P58">
        <v>5750.4949999999999</v>
      </c>
      <c r="Q58">
        <v>6467.4430000000002</v>
      </c>
      <c r="R58">
        <v>4528.9189999999999</v>
      </c>
      <c r="S58">
        <v>6202.6469999999999</v>
      </c>
      <c r="T58">
        <v>5669.7</v>
      </c>
      <c r="U58">
        <v>6599.6970000000001</v>
      </c>
      <c r="V58" s="2">
        <v>9.6694983792467598E-4</v>
      </c>
      <c r="W58" s="2">
        <v>1.3836117571668347E-3</v>
      </c>
      <c r="X58" s="2">
        <v>1.2551669486936839E-2</v>
      </c>
      <c r="Y58" s="2">
        <v>1.6171559301407509E-2</v>
      </c>
      <c r="Z58" s="2">
        <v>2.9268279033021739E-2</v>
      </c>
      <c r="AA58" s="2">
        <v>3.2524967767945299E-2</v>
      </c>
      <c r="AB58" s="2">
        <v>4.1962851464088471E-2</v>
      </c>
      <c r="AC58" s="2">
        <v>4.4959509805862774E-2</v>
      </c>
      <c r="AD58" s="2">
        <v>3.9280015335386539E-2</v>
      </c>
      <c r="AE58" s="2">
        <v>5.1755206287650027E-2</v>
      </c>
      <c r="AF58" s="2">
        <v>5.6400750618636537E-2</v>
      </c>
      <c r="AG58" s="2">
        <v>6.7879307320330456E-2</v>
      </c>
      <c r="AH58" s="2">
        <v>1.1752807975457555E-3</v>
      </c>
      <c r="AI58" s="2">
        <v>1.4361614394172174E-2</v>
      </c>
      <c r="AJ58" s="2">
        <v>3.0896623400483519E-2</v>
      </c>
      <c r="AK58" s="2">
        <v>4.3461180634975623E-2</v>
      </c>
      <c r="AL58" s="2">
        <v>4.5517610811518283E-2</v>
      </c>
      <c r="AM58" s="2">
        <v>6.2140028969483493E-2</v>
      </c>
      <c r="AN58" s="2">
        <v>2.9462446855833211E-4</v>
      </c>
      <c r="AO58" s="2">
        <v>2.5596486349603233E-3</v>
      </c>
      <c r="AP58" s="2">
        <v>2.302826688678288E-3</v>
      </c>
      <c r="AQ58" s="2">
        <v>2.1189574343678441E-3</v>
      </c>
      <c r="AR58" s="2">
        <v>8.8212921189425673E-3</v>
      </c>
      <c r="AS58" s="2">
        <v>8.1165652820020598E-3</v>
      </c>
    </row>
    <row r="59" spans="1:45">
      <c r="A59">
        <v>57</v>
      </c>
      <c r="B59" t="s">
        <v>22</v>
      </c>
      <c r="C59">
        <v>133.0273</v>
      </c>
      <c r="D59">
        <v>4.9645650000000003</v>
      </c>
      <c r="E59">
        <v>0.81730630000000004</v>
      </c>
      <c r="F59" t="s">
        <v>48</v>
      </c>
      <c r="G59" t="s">
        <v>46</v>
      </c>
      <c r="H59" t="s">
        <v>47</v>
      </c>
      <c r="I59">
        <v>132.03020000000001</v>
      </c>
      <c r="J59">
        <v>543.27970000000005</v>
      </c>
      <c r="K59">
        <v>562.55089999999996</v>
      </c>
      <c r="L59">
        <v>551.77689999999996</v>
      </c>
      <c r="M59">
        <v>314.23059999999998</v>
      </c>
      <c r="N59">
        <v>339.73849999999999</v>
      </c>
      <c r="O59">
        <v>145.1525</v>
      </c>
      <c r="P59">
        <v>150.459</v>
      </c>
      <c r="Q59">
        <v>70.316559999999996</v>
      </c>
      <c r="R59">
        <v>106.7582</v>
      </c>
      <c r="S59">
        <v>0</v>
      </c>
      <c r="T59">
        <v>78.712869999999995</v>
      </c>
      <c r="U59">
        <v>80.554990000000004</v>
      </c>
      <c r="V59" s="2">
        <v>2.1663256343427677E-3</v>
      </c>
      <c r="W59" s="2">
        <v>2.1399800319773636E-3</v>
      </c>
      <c r="X59" s="2">
        <v>2.5477815747905149E-3</v>
      </c>
      <c r="Y59" s="2">
        <v>1.4408460158445641E-3</v>
      </c>
      <c r="Z59" s="2">
        <v>1.6191481537510006E-3</v>
      </c>
      <c r="AA59" s="2">
        <v>6.4919972595969236E-4</v>
      </c>
      <c r="AB59" s="2">
        <v>1.0979382937356327E-3</v>
      </c>
      <c r="AC59" s="2">
        <v>4.8881730675238077E-4</v>
      </c>
      <c r="AD59" s="2">
        <v>9.2593038938834258E-4</v>
      </c>
      <c r="AE59" s="2">
        <v>0</v>
      </c>
      <c r="AF59" s="2">
        <v>7.8301584763693967E-4</v>
      </c>
      <c r="AG59" s="2">
        <v>8.2852544933443868E-4</v>
      </c>
      <c r="AH59" s="2">
        <v>2.1531528331600654E-3</v>
      </c>
      <c r="AI59" s="2">
        <v>1.9943137953175394E-3</v>
      </c>
      <c r="AJ59" s="2">
        <v>1.1341739398553464E-3</v>
      </c>
      <c r="AK59" s="2">
        <v>7.9337780024400675E-4</v>
      </c>
      <c r="AL59" s="2">
        <v>4.6296519469417129E-4</v>
      </c>
      <c r="AM59" s="2">
        <v>8.0577064848568912E-4</v>
      </c>
      <c r="AN59" s="2">
        <v>1.8629154087021646E-5</v>
      </c>
      <c r="AO59" s="2">
        <v>7.8272164006720313E-4</v>
      </c>
      <c r="AP59" s="2">
        <v>6.8585711069246442E-4</v>
      </c>
      <c r="AQ59" s="2">
        <v>4.3071358045890018E-4</v>
      </c>
      <c r="AR59" s="2">
        <v>6.5473165724319745E-4</v>
      </c>
      <c r="AS59" s="2">
        <v>3.2180147969400364E-5</v>
      </c>
    </row>
    <row r="60" spans="1:45">
      <c r="A60">
        <v>58</v>
      </c>
      <c r="B60" t="s">
        <v>22</v>
      </c>
      <c r="C60">
        <v>134.03059999999999</v>
      </c>
      <c r="D60">
        <v>4.927994</v>
      </c>
      <c r="E60">
        <v>8.3118360000000002E-2</v>
      </c>
      <c r="F60" t="s">
        <v>49</v>
      </c>
      <c r="G60" t="s">
        <v>46</v>
      </c>
      <c r="H60" t="s">
        <v>47</v>
      </c>
      <c r="I60">
        <v>132.03020000000001</v>
      </c>
      <c r="J60">
        <v>0</v>
      </c>
      <c r="K60">
        <v>0</v>
      </c>
      <c r="L60">
        <v>0</v>
      </c>
      <c r="M60">
        <v>0</v>
      </c>
      <c r="N60">
        <v>71.961690000000004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 s="2">
        <v>0</v>
      </c>
      <c r="W60" s="2">
        <v>0</v>
      </c>
      <c r="X60" s="2">
        <v>0</v>
      </c>
      <c r="Y60" s="2">
        <v>0</v>
      </c>
      <c r="Z60" s="2">
        <v>3.4295976907033454E-4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1.7147988453516727E-4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2.425091783838059E-4</v>
      </c>
      <c r="AQ60" s="2">
        <v>0</v>
      </c>
      <c r="AR60" s="2">
        <v>0</v>
      </c>
      <c r="AS60" s="2">
        <v>0</v>
      </c>
    </row>
    <row r="61" spans="1:45">
      <c r="A61">
        <v>59</v>
      </c>
      <c r="B61" t="s">
        <v>22</v>
      </c>
      <c r="C61" t="s">
        <v>41</v>
      </c>
      <c r="D61" t="s">
        <v>41</v>
      </c>
      <c r="E61" t="s">
        <v>41</v>
      </c>
      <c r="F61" t="s">
        <v>50</v>
      </c>
      <c r="G61" t="s">
        <v>46</v>
      </c>
      <c r="H61" t="s">
        <v>47</v>
      </c>
      <c r="I61">
        <v>132.03020000000001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</row>
    <row r="62" spans="1:45">
      <c r="A62">
        <v>60</v>
      </c>
      <c r="B62" t="s">
        <v>22</v>
      </c>
      <c r="C62" t="s">
        <v>41</v>
      </c>
      <c r="D62" t="s">
        <v>41</v>
      </c>
      <c r="E62" t="s">
        <v>41</v>
      </c>
      <c r="F62" t="s">
        <v>51</v>
      </c>
      <c r="G62" t="s">
        <v>46</v>
      </c>
      <c r="H62" t="s">
        <v>47</v>
      </c>
      <c r="I62">
        <v>132.03020000000001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</row>
    <row r="63" spans="1:45">
      <c r="A63">
        <v>61</v>
      </c>
      <c r="B63" t="s">
        <v>22</v>
      </c>
      <c r="C63" t="s">
        <v>41</v>
      </c>
      <c r="D63" t="s">
        <v>41</v>
      </c>
      <c r="E63" t="s">
        <v>41</v>
      </c>
      <c r="F63" t="s">
        <v>52</v>
      </c>
      <c r="G63" t="s">
        <v>46</v>
      </c>
      <c r="H63" t="s">
        <v>47</v>
      </c>
      <c r="I63">
        <v>132.03020000000001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</row>
    <row r="64" spans="1:45">
      <c r="A64">
        <v>62</v>
      </c>
      <c r="I64" s="4" t="s">
        <v>32</v>
      </c>
      <c r="J64">
        <v>250783.95019999999</v>
      </c>
      <c r="K64">
        <v>262876.70519999997</v>
      </c>
      <c r="L64">
        <v>216571.50889999999</v>
      </c>
      <c r="M64">
        <v>218087.56559999997</v>
      </c>
      <c r="N64">
        <v>209825.45619000003</v>
      </c>
      <c r="O64">
        <v>223586.81649999999</v>
      </c>
      <c r="P64">
        <v>137037.75600000002</v>
      </c>
      <c r="Q64">
        <v>143850.38956000001</v>
      </c>
      <c r="R64">
        <v>115298.30019999998</v>
      </c>
      <c r="S64">
        <v>119845.856</v>
      </c>
      <c r="T64">
        <v>100525.25787</v>
      </c>
      <c r="U64">
        <v>97226.934989999994</v>
      </c>
    </row>
    <row r="65" spans="1:45">
      <c r="A65">
        <v>63</v>
      </c>
    </row>
    <row r="66" spans="1:45">
      <c r="A66">
        <v>64</v>
      </c>
      <c r="B66" t="s">
        <v>22</v>
      </c>
      <c r="C66">
        <v>146.04589999999999</v>
      </c>
      <c r="D66">
        <v>4.7392440000000002</v>
      </c>
      <c r="E66">
        <v>0.84439050000000004</v>
      </c>
      <c r="F66" t="s">
        <v>23</v>
      </c>
      <c r="G66" t="s">
        <v>53</v>
      </c>
      <c r="H66" t="s">
        <v>54</v>
      </c>
      <c r="I66">
        <v>146.04589999999999</v>
      </c>
      <c r="J66">
        <v>863373.2</v>
      </c>
      <c r="K66">
        <v>838672.8</v>
      </c>
      <c r="L66">
        <v>728135.6</v>
      </c>
      <c r="M66">
        <v>735780.3</v>
      </c>
      <c r="N66">
        <v>622247.30000000005</v>
      </c>
      <c r="O66">
        <v>653547.6</v>
      </c>
      <c r="P66">
        <v>668953.1</v>
      </c>
      <c r="Q66">
        <v>689320.7</v>
      </c>
      <c r="R66">
        <v>766027.2</v>
      </c>
      <c r="S66">
        <v>746664.4</v>
      </c>
      <c r="T66">
        <v>685722.3</v>
      </c>
      <c r="U66">
        <v>651273.1</v>
      </c>
      <c r="V66" s="2">
        <v>0.9007062061210015</v>
      </c>
      <c r="W66" s="2">
        <v>0.89698559368094943</v>
      </c>
      <c r="X66" s="2">
        <v>0.76433796219930972</v>
      </c>
      <c r="Y66" s="2">
        <v>0.77300330958776831</v>
      </c>
      <c r="Z66" s="2">
        <v>0.68254850277329715</v>
      </c>
      <c r="AA66" s="2">
        <v>0.68865186684146362</v>
      </c>
      <c r="AB66" s="2">
        <v>0.7149450604625408</v>
      </c>
      <c r="AC66" s="2">
        <v>0.71634317266954561</v>
      </c>
      <c r="AD66" s="2">
        <v>0.78423289772889226</v>
      </c>
      <c r="AE66" s="2">
        <v>0.78048238893930211</v>
      </c>
      <c r="AF66" s="2">
        <v>0.75668813028103077</v>
      </c>
      <c r="AG66" s="2">
        <v>0.75548156813833378</v>
      </c>
      <c r="AH66" s="2">
        <v>0.89884589990097541</v>
      </c>
      <c r="AI66" s="2">
        <v>0.76867063589353901</v>
      </c>
      <c r="AJ66" s="2">
        <v>0.68560018480738039</v>
      </c>
      <c r="AK66" s="2">
        <v>0.71564411656604321</v>
      </c>
      <c r="AL66" s="2">
        <v>0.78235764333409719</v>
      </c>
      <c r="AM66" s="2">
        <v>0.75608484920968233</v>
      </c>
      <c r="AN66" s="2">
        <v>2.6308702865278401E-3</v>
      </c>
      <c r="AO66" s="2">
        <v>6.1273258997162081E-3</v>
      </c>
      <c r="AP66" s="2">
        <v>4.3157301206508264E-3</v>
      </c>
      <c r="AQ66" s="2">
        <v>9.8861462243279049E-4</v>
      </c>
      <c r="AR66" s="2">
        <v>2.6520101980189504E-3</v>
      </c>
      <c r="AS66" s="2">
        <v>8.5316827302401059E-4</v>
      </c>
    </row>
    <row r="67" spans="1:45">
      <c r="A67">
        <v>65</v>
      </c>
      <c r="B67" t="s">
        <v>22</v>
      </c>
      <c r="C67">
        <v>147.04920000000001</v>
      </c>
      <c r="D67">
        <v>4.7329299999999996</v>
      </c>
      <c r="E67">
        <v>0.85045740000000003</v>
      </c>
      <c r="F67" t="s">
        <v>26</v>
      </c>
      <c r="G67" t="s">
        <v>53</v>
      </c>
      <c r="H67" t="s">
        <v>54</v>
      </c>
      <c r="I67">
        <v>146.04589999999999</v>
      </c>
      <c r="J67">
        <v>46599.63</v>
      </c>
      <c r="K67">
        <v>46922.31</v>
      </c>
      <c r="L67">
        <v>43571.32</v>
      </c>
      <c r="M67">
        <v>39287.33</v>
      </c>
      <c r="N67">
        <v>42164.13</v>
      </c>
      <c r="O67">
        <v>41092.15</v>
      </c>
      <c r="P67">
        <v>38935.120000000003</v>
      </c>
      <c r="Q67">
        <v>42145.35</v>
      </c>
      <c r="R67">
        <v>44021.48</v>
      </c>
      <c r="S67">
        <v>43945.56</v>
      </c>
      <c r="T67">
        <v>37043.839999999997</v>
      </c>
      <c r="U67">
        <v>36486.699999999997</v>
      </c>
      <c r="V67" s="2">
        <v>4.861463842512416E-2</v>
      </c>
      <c r="W67" s="2">
        <v>5.0184811159049804E-2</v>
      </c>
      <c r="X67" s="2">
        <v>4.5737653727044837E-2</v>
      </c>
      <c r="Y67" s="2">
        <v>4.1274869842080328E-2</v>
      </c>
      <c r="Z67" s="2">
        <v>4.6250202776675221E-2</v>
      </c>
      <c r="AA67" s="2">
        <v>4.3299349289982018E-2</v>
      </c>
      <c r="AB67" s="2">
        <v>4.1611993011941024E-2</v>
      </c>
      <c r="AC67" s="2">
        <v>4.3797515049625577E-2</v>
      </c>
      <c r="AD67" s="2">
        <v>4.5067711463397747E-2</v>
      </c>
      <c r="AE67" s="2">
        <v>4.593594612529462E-2</v>
      </c>
      <c r="AF67" s="2">
        <v>4.0877530201409017E-2</v>
      </c>
      <c r="AG67" s="2">
        <v>4.2324839352635542E-2</v>
      </c>
      <c r="AH67" s="2">
        <v>4.9399724792086985E-2</v>
      </c>
      <c r="AI67" s="2">
        <v>4.3506261784562586E-2</v>
      </c>
      <c r="AJ67" s="2">
        <v>4.477477603332862E-2</v>
      </c>
      <c r="AK67" s="2">
        <v>4.2704754030783304E-2</v>
      </c>
      <c r="AL67" s="2">
        <v>4.550182879434618E-2</v>
      </c>
      <c r="AM67" s="2">
        <v>4.1601184777022279E-2</v>
      </c>
      <c r="AN67" s="2">
        <v>1.1102797877930435E-3</v>
      </c>
      <c r="AO67" s="2">
        <v>3.1556647480284498E-3</v>
      </c>
      <c r="AP67" s="2">
        <v>2.0865685107287315E-3</v>
      </c>
      <c r="AQ67" s="2">
        <v>1.5453974532793882E-3</v>
      </c>
      <c r="AR67" s="2">
        <v>6.1393461708848828E-4</v>
      </c>
      <c r="AS67" s="2">
        <v>1.0234021153056223E-3</v>
      </c>
    </row>
    <row r="68" spans="1:45">
      <c r="A68">
        <v>66</v>
      </c>
      <c r="B68" t="s">
        <v>22</v>
      </c>
      <c r="C68">
        <v>148.05250000000001</v>
      </c>
      <c r="D68">
        <v>4.734229</v>
      </c>
      <c r="E68">
        <v>0.85021100000000005</v>
      </c>
      <c r="F68" t="s">
        <v>27</v>
      </c>
      <c r="G68" t="s">
        <v>53</v>
      </c>
      <c r="H68" t="s">
        <v>54</v>
      </c>
      <c r="I68">
        <v>146.04589999999999</v>
      </c>
      <c r="J68">
        <v>38786.949999999997</v>
      </c>
      <c r="K68">
        <v>40180.589999999997</v>
      </c>
      <c r="L68">
        <v>126927</v>
      </c>
      <c r="M68">
        <v>124873.7</v>
      </c>
      <c r="N68">
        <v>151674.9</v>
      </c>
      <c r="O68">
        <v>156624.29999999999</v>
      </c>
      <c r="P68">
        <v>117282.9</v>
      </c>
      <c r="Q68">
        <v>118124.9</v>
      </c>
      <c r="R68">
        <v>75313.8</v>
      </c>
      <c r="S68">
        <v>74812.12</v>
      </c>
      <c r="T68">
        <v>73103.759999999995</v>
      </c>
      <c r="U68">
        <v>70456.12</v>
      </c>
      <c r="V68" s="2">
        <v>4.0464131364634642E-2</v>
      </c>
      <c r="W68" s="2">
        <v>4.2974340381136497E-2</v>
      </c>
      <c r="X68" s="2">
        <v>0.13323771633755002</v>
      </c>
      <c r="Y68" s="2">
        <v>0.13119104083171307</v>
      </c>
      <c r="Z68" s="2">
        <v>0.16637352368309119</v>
      </c>
      <c r="AA68" s="2">
        <v>0.16503712443858326</v>
      </c>
      <c r="AB68" s="2">
        <v>0.12534635093509863</v>
      </c>
      <c r="AC68" s="2">
        <v>0.12275558479133561</v>
      </c>
      <c r="AD68" s="2">
        <v>7.7103736803307052E-2</v>
      </c>
      <c r="AE68" s="2">
        <v>7.8200517045159415E-2</v>
      </c>
      <c r="AF68" s="2">
        <v>8.0669313905808809E-2</v>
      </c>
      <c r="AG68" s="2">
        <v>8.1729615460154295E-2</v>
      </c>
      <c r="AH68" s="2">
        <v>4.171923587288557E-2</v>
      </c>
      <c r="AI68" s="2">
        <v>0.13221437858463153</v>
      </c>
      <c r="AJ68" s="2">
        <v>0.16570532406083721</v>
      </c>
      <c r="AK68" s="2">
        <v>0.12405096786321712</v>
      </c>
      <c r="AL68" s="2">
        <v>7.7652126924233233E-2</v>
      </c>
      <c r="AM68" s="2">
        <v>8.1199464682981559E-2</v>
      </c>
      <c r="AN68" s="2">
        <v>1.7749858177640756E-3</v>
      </c>
      <c r="AO68" s="2">
        <v>1.4472181290657172E-3</v>
      </c>
      <c r="AP68" s="2">
        <v>9.4497696816413614E-4</v>
      </c>
      <c r="AQ68" s="2">
        <v>1.8319483087233558E-3</v>
      </c>
      <c r="AR68" s="2">
        <v>7.755407464852276E-4</v>
      </c>
      <c r="AS68" s="2">
        <v>7.4974641918032958E-4</v>
      </c>
    </row>
    <row r="69" spans="1:45">
      <c r="A69">
        <v>67</v>
      </c>
      <c r="B69" t="s">
        <v>22</v>
      </c>
      <c r="C69">
        <v>149.0558</v>
      </c>
      <c r="D69">
        <v>4.7420299999999997</v>
      </c>
      <c r="E69">
        <v>0.84777089999999999</v>
      </c>
      <c r="F69" t="s">
        <v>28</v>
      </c>
      <c r="G69" t="s">
        <v>53</v>
      </c>
      <c r="H69" t="s">
        <v>54</v>
      </c>
      <c r="I69">
        <v>146.04589999999999</v>
      </c>
      <c r="J69">
        <v>2261.404</v>
      </c>
      <c r="K69">
        <v>2319.8870000000002</v>
      </c>
      <c r="L69">
        <v>14326.51</v>
      </c>
      <c r="M69">
        <v>15050.91</v>
      </c>
      <c r="N69">
        <v>28559.759999999998</v>
      </c>
      <c r="O69">
        <v>26769.26</v>
      </c>
      <c r="P69">
        <v>27017.53</v>
      </c>
      <c r="Q69">
        <v>26079.59</v>
      </c>
      <c r="R69">
        <v>14771.1</v>
      </c>
      <c r="S69">
        <v>16073.03</v>
      </c>
      <c r="T69">
        <v>15238.25</v>
      </c>
      <c r="U69">
        <v>14488.98</v>
      </c>
      <c r="V69" s="2">
        <v>2.3591890706670736E-3</v>
      </c>
      <c r="W69" s="2">
        <v>2.4811883942912143E-3</v>
      </c>
      <c r="X69" s="2">
        <v>1.5038813455664072E-2</v>
      </c>
      <c r="Y69" s="2">
        <v>1.5812333168348808E-2</v>
      </c>
      <c r="Z69" s="2">
        <v>3.1327450400451234E-2</v>
      </c>
      <c r="AA69" s="2">
        <v>2.8207128100484979E-2</v>
      </c>
      <c r="AB69" s="2">
        <v>2.8875043137401576E-2</v>
      </c>
      <c r="AC69" s="2">
        <v>2.7101951591648063E-2</v>
      </c>
      <c r="AD69" s="2">
        <v>1.512215565667021E-2</v>
      </c>
      <c r="AE69" s="2">
        <v>1.6801011072568976E-2</v>
      </c>
      <c r="AF69" s="2">
        <v>1.6815266035908293E-2</v>
      </c>
      <c r="AG69" s="2">
        <v>1.6807322966548067E-2</v>
      </c>
      <c r="AH69" s="2">
        <v>2.4201887324791439E-3</v>
      </c>
      <c r="AI69" s="2">
        <v>1.5425573312006439E-2</v>
      </c>
      <c r="AJ69" s="2">
        <v>2.9767289250468107E-2</v>
      </c>
      <c r="AK69" s="2">
        <v>2.7988497364524821E-2</v>
      </c>
      <c r="AL69" s="2">
        <v>1.5961583364619593E-2</v>
      </c>
      <c r="AM69" s="2">
        <v>1.6811294501228181E-2</v>
      </c>
      <c r="AN69" s="2">
        <v>8.6266549034802096E-5</v>
      </c>
      <c r="AO69" s="2">
        <v>5.4696103422084686E-4</v>
      </c>
      <c r="AP69" s="2">
        <v>2.2064010577937435E-3</v>
      </c>
      <c r="AQ69" s="2">
        <v>1.2537650556668466E-3</v>
      </c>
      <c r="AR69" s="2">
        <v>1.1871300492137795E-3</v>
      </c>
      <c r="AS69" s="2">
        <v>5.6165982080507093E-6</v>
      </c>
    </row>
    <row r="70" spans="1:45">
      <c r="A70">
        <v>68</v>
      </c>
      <c r="B70" t="s">
        <v>22</v>
      </c>
      <c r="C70">
        <v>150.0592</v>
      </c>
      <c r="D70">
        <v>4.7419159999999998</v>
      </c>
      <c r="E70">
        <v>0.84900299999999995</v>
      </c>
      <c r="F70" t="s">
        <v>29</v>
      </c>
      <c r="G70" t="s">
        <v>53</v>
      </c>
      <c r="H70" t="s">
        <v>54</v>
      </c>
      <c r="I70">
        <v>146.04589999999999</v>
      </c>
      <c r="J70">
        <v>4665.8050000000003</v>
      </c>
      <c r="K70">
        <v>4536.857</v>
      </c>
      <c r="L70">
        <v>30716.14</v>
      </c>
      <c r="M70">
        <v>28712.87</v>
      </c>
      <c r="N70">
        <v>49748.46</v>
      </c>
      <c r="O70">
        <v>53384.02</v>
      </c>
      <c r="P70">
        <v>57591.86</v>
      </c>
      <c r="Q70">
        <v>58667.85</v>
      </c>
      <c r="R70">
        <v>49987.67</v>
      </c>
      <c r="S70">
        <v>48103.92</v>
      </c>
      <c r="T70">
        <v>57684.95</v>
      </c>
      <c r="U70">
        <v>53847.8</v>
      </c>
      <c r="V70" s="2">
        <v>4.8675584556601946E-3</v>
      </c>
      <c r="W70" s="2">
        <v>4.852303985047054E-3</v>
      </c>
      <c r="X70" s="2">
        <v>3.2243323708150931E-2</v>
      </c>
      <c r="Y70" s="2">
        <v>3.0165449574775707E-2</v>
      </c>
      <c r="Z70" s="2">
        <v>5.4569520652443582E-2</v>
      </c>
      <c r="AA70" s="2">
        <v>5.6251457479917347E-2</v>
      </c>
      <c r="AB70" s="2">
        <v>6.1551423903783674E-2</v>
      </c>
      <c r="AC70" s="2">
        <v>6.0967723445271564E-2</v>
      </c>
      <c r="AD70" s="2">
        <v>5.1175696234827713E-2</v>
      </c>
      <c r="AE70" s="2">
        <v>5.0282646928051032E-2</v>
      </c>
      <c r="AF70" s="2">
        <v>6.3654801602419431E-2</v>
      </c>
      <c r="AG70" s="2">
        <v>6.2463842564354909E-2</v>
      </c>
      <c r="AH70" s="2">
        <v>4.8599312203536239E-3</v>
      </c>
      <c r="AI70" s="2">
        <v>3.1204386641463321E-2</v>
      </c>
      <c r="AJ70" s="2">
        <v>5.5410489066180464E-2</v>
      </c>
      <c r="AK70" s="2">
        <v>6.1259573674527619E-2</v>
      </c>
      <c r="AL70" s="2">
        <v>5.0729171581439372E-2</v>
      </c>
      <c r="AM70" s="2">
        <v>6.3059322083387173E-2</v>
      </c>
      <c r="AN70" s="2">
        <v>1.0786539613962634E-5</v>
      </c>
      <c r="AO70" s="2">
        <v>1.4692788901617419E-3</v>
      </c>
      <c r="AP70" s="2">
        <v>1.1893089362340875E-3</v>
      </c>
      <c r="AQ70" s="2">
        <v>4.1273855239560984E-4</v>
      </c>
      <c r="AR70" s="2">
        <v>6.314812207557361E-4</v>
      </c>
      <c r="AS70" s="2">
        <v>8.4213521193083111E-4</v>
      </c>
    </row>
    <row r="71" spans="1:45">
      <c r="A71">
        <v>69</v>
      </c>
      <c r="B71" t="s">
        <v>22</v>
      </c>
      <c r="C71">
        <v>151.0626</v>
      </c>
      <c r="D71">
        <v>4.7266940000000002</v>
      </c>
      <c r="E71">
        <v>0.84821840000000004</v>
      </c>
      <c r="F71" t="s">
        <v>30</v>
      </c>
      <c r="G71" t="s">
        <v>53</v>
      </c>
      <c r="H71" t="s">
        <v>54</v>
      </c>
      <c r="I71">
        <v>146.04589999999999</v>
      </c>
      <c r="J71">
        <v>513.50170000000003</v>
      </c>
      <c r="K71">
        <v>214.5933</v>
      </c>
      <c r="L71">
        <v>6569.94</v>
      </c>
      <c r="M71">
        <v>5624.0770000000002</v>
      </c>
      <c r="N71">
        <v>15031.41</v>
      </c>
      <c r="O71">
        <v>15046.34</v>
      </c>
      <c r="P71">
        <v>23663.24</v>
      </c>
      <c r="Q71">
        <v>25659.96</v>
      </c>
      <c r="R71">
        <v>24578.36</v>
      </c>
      <c r="S71">
        <v>25246.07</v>
      </c>
      <c r="T71">
        <v>35238.949999999997</v>
      </c>
      <c r="U71">
        <v>33579.19</v>
      </c>
      <c r="V71" s="2">
        <v>5.3570595895689689E-4</v>
      </c>
      <c r="W71" s="2">
        <v>2.2951393988269807E-4</v>
      </c>
      <c r="X71" s="2">
        <v>6.8965925459100377E-3</v>
      </c>
      <c r="Y71" s="2">
        <v>5.9085981703729321E-3</v>
      </c>
      <c r="Z71" s="2">
        <v>1.6488085026759563E-2</v>
      </c>
      <c r="AA71" s="2">
        <v>1.5854530152251172E-2</v>
      </c>
      <c r="AB71" s="2">
        <v>2.5290138505284776E-2</v>
      </c>
      <c r="AC71" s="2">
        <v>2.6665871425264952E-2</v>
      </c>
      <c r="AD71" s="2">
        <v>2.5162498778403559E-2</v>
      </c>
      <c r="AE71" s="2">
        <v>2.6389517197992624E-2</v>
      </c>
      <c r="AF71" s="2">
        <v>3.8885851004942858E-2</v>
      </c>
      <c r="AG71" s="2">
        <v>3.8952106448147575E-2</v>
      </c>
      <c r="AH71" s="2">
        <v>3.8260994941979746E-4</v>
      </c>
      <c r="AI71" s="2">
        <v>6.4025953581414849E-3</v>
      </c>
      <c r="AJ71" s="2">
        <v>1.6171307589505367E-2</v>
      </c>
      <c r="AK71" s="2">
        <v>2.5978004965274866E-2</v>
      </c>
      <c r="AL71" s="2">
        <v>2.5776007988198089E-2</v>
      </c>
      <c r="AM71" s="2">
        <v>3.891897872654522E-2</v>
      </c>
      <c r="AN71" s="2">
        <v>2.165104530325667E-4</v>
      </c>
      <c r="AO71" s="2">
        <v>6.9861752271645574E-4</v>
      </c>
      <c r="AP71" s="2">
        <v>4.4799094801867522E-4</v>
      </c>
      <c r="AQ71" s="2">
        <v>9.7279007681955274E-4</v>
      </c>
      <c r="AR71" s="2">
        <v>8.6763304513222817E-4</v>
      </c>
      <c r="AS71" s="2">
        <v>4.6849673180575667E-5</v>
      </c>
    </row>
    <row r="72" spans="1:45">
      <c r="A72">
        <v>70</v>
      </c>
      <c r="B72" t="s">
        <v>22</v>
      </c>
      <c r="C72">
        <v>147.0427</v>
      </c>
      <c r="D72">
        <v>4.7331950000000003</v>
      </c>
      <c r="E72">
        <v>0.83726429999999996</v>
      </c>
      <c r="F72" t="s">
        <v>48</v>
      </c>
      <c r="G72" t="s">
        <v>53</v>
      </c>
      <c r="H72" t="s">
        <v>54</v>
      </c>
      <c r="I72">
        <v>146.04589999999999</v>
      </c>
      <c r="J72">
        <v>2350.915</v>
      </c>
      <c r="K72">
        <v>2143.23</v>
      </c>
      <c r="L72">
        <v>2093.16</v>
      </c>
      <c r="M72">
        <v>2217.1039999999998</v>
      </c>
      <c r="N72">
        <v>1804.9459999999999</v>
      </c>
      <c r="O72">
        <v>2037.1320000000001</v>
      </c>
      <c r="P72">
        <v>1652.9749999999999</v>
      </c>
      <c r="Q72">
        <v>2010.299</v>
      </c>
      <c r="R72">
        <v>2085.7330000000002</v>
      </c>
      <c r="S72">
        <v>1697.2</v>
      </c>
      <c r="T72">
        <v>1917.242</v>
      </c>
      <c r="U72">
        <v>1744.886</v>
      </c>
      <c r="V72" s="2">
        <v>2.4525706039554558E-3</v>
      </c>
      <c r="W72" s="2">
        <v>2.2922484596434047E-3</v>
      </c>
      <c r="X72" s="2">
        <v>2.1972303633514237E-3</v>
      </c>
      <c r="Y72" s="2">
        <v>2.3292669424558924E-3</v>
      </c>
      <c r="Z72" s="2">
        <v>1.9798610454181986E-3</v>
      </c>
      <c r="AA72" s="2">
        <v>2.1465532958922723E-3</v>
      </c>
      <c r="AB72" s="2">
        <v>1.7666205767161681E-3</v>
      </c>
      <c r="AC72" s="2">
        <v>2.0891059323685113E-3</v>
      </c>
      <c r="AD72" s="2">
        <v>2.1353033345014065E-3</v>
      </c>
      <c r="AE72" s="2">
        <v>1.7740697299988904E-3</v>
      </c>
      <c r="AF72" s="2">
        <v>2.1156585753099528E-3</v>
      </c>
      <c r="AG72" s="2">
        <v>2.0240805454771965E-3</v>
      </c>
      <c r="AH72" s="2">
        <v>2.3724095317994302E-3</v>
      </c>
      <c r="AI72" s="2">
        <v>2.263248652903658E-3</v>
      </c>
      <c r="AJ72" s="2">
        <v>2.0632071706552357E-3</v>
      </c>
      <c r="AK72" s="2">
        <v>1.9278632545423396E-3</v>
      </c>
      <c r="AL72" s="2">
        <v>1.9546865322501482E-3</v>
      </c>
      <c r="AM72" s="2">
        <v>2.0698695603935746E-3</v>
      </c>
      <c r="AN72" s="2">
        <v>1.1336487541741961E-4</v>
      </c>
      <c r="AO72" s="2">
        <v>9.3363960449443806E-5</v>
      </c>
      <c r="AP72" s="2">
        <v>1.1786922068146403E-4</v>
      </c>
      <c r="AQ72" s="2">
        <v>2.2803158181512745E-4</v>
      </c>
      <c r="AR72" s="2">
        <v>2.5543073133618845E-4</v>
      </c>
      <c r="AS72" s="2">
        <v>6.4755445902445866E-5</v>
      </c>
    </row>
    <row r="73" spans="1:45">
      <c r="A73">
        <v>71</v>
      </c>
      <c r="B73" t="s">
        <v>22</v>
      </c>
      <c r="C73">
        <v>148.04589999999999</v>
      </c>
      <c r="D73">
        <v>4.7509959999999998</v>
      </c>
      <c r="E73">
        <v>8.3744499999999999E-2</v>
      </c>
      <c r="F73" t="s">
        <v>49</v>
      </c>
      <c r="G73" t="s">
        <v>53</v>
      </c>
      <c r="H73" t="s">
        <v>54</v>
      </c>
      <c r="I73">
        <v>146.04589999999999</v>
      </c>
      <c r="J73">
        <v>0</v>
      </c>
      <c r="K73">
        <v>0</v>
      </c>
      <c r="L73">
        <v>0</v>
      </c>
      <c r="M73">
        <v>79.228530000000006</v>
      </c>
      <c r="N73">
        <v>75.279610000000005</v>
      </c>
      <c r="O73">
        <v>129.44130000000001</v>
      </c>
      <c r="P73">
        <v>132.73589999999999</v>
      </c>
      <c r="Q73">
        <v>110.58369999999999</v>
      </c>
      <c r="R73">
        <v>0</v>
      </c>
      <c r="S73">
        <v>0</v>
      </c>
      <c r="T73">
        <v>0</v>
      </c>
      <c r="U73">
        <v>0</v>
      </c>
      <c r="V73" s="2">
        <v>0</v>
      </c>
      <c r="W73" s="2">
        <v>0</v>
      </c>
      <c r="X73" s="2">
        <v>0</v>
      </c>
      <c r="Y73" s="2">
        <v>8.3236688864561585E-5</v>
      </c>
      <c r="Z73" s="2">
        <v>8.2574862269161684E-5</v>
      </c>
      <c r="AA73" s="2">
        <v>1.3639403295396686E-4</v>
      </c>
      <c r="AB73" s="2">
        <v>1.4186177783023917E-4</v>
      </c>
      <c r="AC73" s="2">
        <v>1.1491875770383399E-4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4.1618344432280793E-5</v>
      </c>
      <c r="AJ73" s="2">
        <v>1.0948444761156427E-4</v>
      </c>
      <c r="AK73" s="2">
        <v>1.2839026776703658E-4</v>
      </c>
      <c r="AL73" s="2">
        <v>0</v>
      </c>
      <c r="AM73" s="2">
        <v>0</v>
      </c>
      <c r="AN73" s="2">
        <v>0</v>
      </c>
      <c r="AO73" s="2">
        <v>5.8857227139646287E-5</v>
      </c>
      <c r="AP73" s="2">
        <v>3.8055900549061992E-5</v>
      </c>
      <c r="AQ73" s="2">
        <v>1.9051592237026734E-5</v>
      </c>
      <c r="AR73" s="2">
        <v>0</v>
      </c>
      <c r="AS73" s="2">
        <v>0</v>
      </c>
    </row>
    <row r="74" spans="1:45">
      <c r="A74">
        <v>72</v>
      </c>
      <c r="B74" t="s">
        <v>22</v>
      </c>
      <c r="C74">
        <v>149.04949999999999</v>
      </c>
      <c r="D74">
        <v>4.7265810000000004</v>
      </c>
      <c r="E74">
        <v>0.81909069999999995</v>
      </c>
      <c r="F74" t="s">
        <v>50</v>
      </c>
      <c r="G74" t="s">
        <v>53</v>
      </c>
      <c r="H74" t="s">
        <v>54</v>
      </c>
      <c r="I74">
        <v>146.04589999999999</v>
      </c>
      <c r="J74">
        <v>0</v>
      </c>
      <c r="K74">
        <v>0</v>
      </c>
      <c r="L74">
        <v>295.99119999999999</v>
      </c>
      <c r="M74">
        <v>129.36490000000001</v>
      </c>
      <c r="N74">
        <v>264.76240000000001</v>
      </c>
      <c r="O74">
        <v>394.41120000000001</v>
      </c>
      <c r="P74">
        <v>340.0763</v>
      </c>
      <c r="Q74">
        <v>157.9639</v>
      </c>
      <c r="R74">
        <v>0</v>
      </c>
      <c r="S74">
        <v>128.101</v>
      </c>
      <c r="T74">
        <v>150.27869999999999</v>
      </c>
      <c r="U74">
        <v>0</v>
      </c>
      <c r="V74" s="2">
        <v>0</v>
      </c>
      <c r="W74" s="2">
        <v>0</v>
      </c>
      <c r="X74" s="2">
        <v>3.1070766301898755E-4</v>
      </c>
      <c r="Y74" s="2">
        <v>1.3590944993293607E-4</v>
      </c>
      <c r="Z74" s="2">
        <v>2.9042019099265648E-4</v>
      </c>
      <c r="AA74" s="2">
        <v>4.1559636847137359E-4</v>
      </c>
      <c r="AB74" s="2">
        <v>3.6345727505467448E-4</v>
      </c>
      <c r="AC74" s="2">
        <v>1.6415633723643414E-4</v>
      </c>
      <c r="AD74" s="2">
        <v>0</v>
      </c>
      <c r="AE74" s="2">
        <v>1.3390296163244629E-4</v>
      </c>
      <c r="AF74" s="2">
        <v>1.6583113677951544E-4</v>
      </c>
      <c r="AG74" s="2">
        <v>0</v>
      </c>
      <c r="AH74" s="2">
        <v>0</v>
      </c>
      <c r="AI74" s="2">
        <v>2.233085564759618E-4</v>
      </c>
      <c r="AJ74" s="2">
        <v>3.5300827973201504E-4</v>
      </c>
      <c r="AK74" s="2">
        <v>2.6380680614555428E-4</v>
      </c>
      <c r="AL74" s="2">
        <v>6.6951480816223143E-5</v>
      </c>
      <c r="AM74" s="2">
        <v>8.291556838975772E-5</v>
      </c>
      <c r="AN74" s="2">
        <v>0</v>
      </c>
      <c r="AO74" s="2">
        <v>1.2360100181243812E-4</v>
      </c>
      <c r="AP74" s="2">
        <v>8.851292393821166E-5</v>
      </c>
      <c r="AQ74" s="2">
        <v>1.409270446281162E-4</v>
      </c>
      <c r="AR74" s="2">
        <v>9.4683692191264865E-5</v>
      </c>
      <c r="AS74" s="2">
        <v>1.1726032134866926E-4</v>
      </c>
    </row>
    <row r="75" spans="1:45">
      <c r="A75">
        <v>73</v>
      </c>
      <c r="B75" t="s">
        <v>22</v>
      </c>
      <c r="C75" t="s">
        <v>41</v>
      </c>
      <c r="D75" t="s">
        <v>41</v>
      </c>
      <c r="E75" t="s">
        <v>41</v>
      </c>
      <c r="F75" t="s">
        <v>51</v>
      </c>
      <c r="G75" t="s">
        <v>53</v>
      </c>
      <c r="H75" t="s">
        <v>54</v>
      </c>
      <c r="I75">
        <v>146.04589999999999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</row>
    <row r="76" spans="1:45">
      <c r="A76">
        <v>74</v>
      </c>
      <c r="B76" t="s">
        <v>22</v>
      </c>
      <c r="C76">
        <v>151.0565</v>
      </c>
      <c r="D76">
        <v>4.6756950000000002</v>
      </c>
      <c r="E76">
        <v>8.4291379999999999E-2</v>
      </c>
      <c r="F76" t="s">
        <v>52</v>
      </c>
      <c r="G76" t="s">
        <v>53</v>
      </c>
      <c r="H76" t="s">
        <v>54</v>
      </c>
      <c r="I76">
        <v>146.04589999999999</v>
      </c>
      <c r="J76">
        <v>0</v>
      </c>
      <c r="K76">
        <v>0</v>
      </c>
      <c r="L76">
        <v>0</v>
      </c>
      <c r="M76">
        <v>0</v>
      </c>
      <c r="N76">
        <v>81.919839999999994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0</v>
      </c>
      <c r="W76" s="2">
        <v>0</v>
      </c>
      <c r="X76" s="2">
        <v>0</v>
      </c>
      <c r="Y76" s="2">
        <v>0</v>
      </c>
      <c r="Z76" s="2">
        <v>8.9858588602036597E-5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4.4929294301018298E-5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6.3539617348352292E-5</v>
      </c>
      <c r="AQ76" s="2">
        <v>0</v>
      </c>
      <c r="AR76" s="2">
        <v>0</v>
      </c>
      <c r="AS76" s="2">
        <v>0</v>
      </c>
    </row>
    <row r="77" spans="1:45">
      <c r="A77">
        <v>75</v>
      </c>
      <c r="B77" t="s">
        <v>22</v>
      </c>
      <c r="C77">
        <v>152.05959999999999</v>
      </c>
      <c r="D77">
        <v>4.7666490000000001</v>
      </c>
      <c r="E77">
        <v>8.7897379999999997E-2</v>
      </c>
      <c r="F77" t="s">
        <v>55</v>
      </c>
      <c r="G77" t="s">
        <v>53</v>
      </c>
      <c r="H77" t="s">
        <v>54</v>
      </c>
      <c r="I77">
        <v>146.04589999999999</v>
      </c>
      <c r="J77">
        <v>0</v>
      </c>
      <c r="K77">
        <v>0</v>
      </c>
      <c r="L77">
        <v>0</v>
      </c>
      <c r="M77">
        <v>91.363669999999999</v>
      </c>
      <c r="N77">
        <v>0</v>
      </c>
      <c r="O77">
        <v>0</v>
      </c>
      <c r="P77">
        <v>101.0996</v>
      </c>
      <c r="Q77">
        <v>0</v>
      </c>
      <c r="R77">
        <v>0</v>
      </c>
      <c r="S77">
        <v>0</v>
      </c>
      <c r="T77">
        <v>115.64870000000001</v>
      </c>
      <c r="U77">
        <v>186.7441</v>
      </c>
      <c r="V77" s="2">
        <v>0</v>
      </c>
      <c r="W77" s="2">
        <v>0</v>
      </c>
      <c r="X77" s="2">
        <v>0</v>
      </c>
      <c r="Y77" s="2">
        <v>9.5985743687463076E-5</v>
      </c>
      <c r="Z77" s="2">
        <v>0</v>
      </c>
      <c r="AA77" s="2">
        <v>0</v>
      </c>
      <c r="AB77" s="2">
        <v>1.0805041434853757E-4</v>
      </c>
      <c r="AC77" s="2">
        <v>0</v>
      </c>
      <c r="AD77" s="2">
        <v>0</v>
      </c>
      <c r="AE77" s="2">
        <v>0</v>
      </c>
      <c r="AF77" s="2">
        <v>1.2761725639144571E-4</v>
      </c>
      <c r="AG77" s="2">
        <v>2.1662452434866698E-4</v>
      </c>
      <c r="AH77" s="2">
        <v>0</v>
      </c>
      <c r="AI77" s="2">
        <v>4.7992871843731538E-5</v>
      </c>
      <c r="AJ77" s="2">
        <v>0</v>
      </c>
      <c r="AK77" s="2">
        <v>5.4025207174268787E-5</v>
      </c>
      <c r="AL77" s="2">
        <v>0</v>
      </c>
      <c r="AM77" s="2">
        <v>1.7212089037005633E-4</v>
      </c>
      <c r="AN77" s="2">
        <v>0</v>
      </c>
      <c r="AO77" s="2">
        <v>6.7872170258638991E-5</v>
      </c>
      <c r="AP77" s="2">
        <v>0</v>
      </c>
      <c r="AQ77" s="2">
        <v>7.6403180695867157E-5</v>
      </c>
      <c r="AR77" s="2">
        <v>0</v>
      </c>
      <c r="AS77" s="2">
        <v>6.2937642747439268E-5</v>
      </c>
    </row>
    <row r="78" spans="1:45">
      <c r="I78" s="4" t="s">
        <v>32</v>
      </c>
      <c r="J78">
        <v>958551.4057</v>
      </c>
      <c r="K78">
        <v>934990.26729999995</v>
      </c>
      <c r="L78">
        <v>952635.66119999997</v>
      </c>
      <c r="M78">
        <v>951846.24810000008</v>
      </c>
      <c r="N78">
        <v>911652.86785000004</v>
      </c>
      <c r="O78">
        <v>949024.65449999995</v>
      </c>
      <c r="P78">
        <v>935670.63679999986</v>
      </c>
      <c r="Q78">
        <v>962277.19659999979</v>
      </c>
      <c r="R78">
        <v>976785.34299999999</v>
      </c>
      <c r="S78">
        <v>956670.40099999995</v>
      </c>
      <c r="T78">
        <v>906215.21939999994</v>
      </c>
      <c r="U78">
        <v>862063.52009999997</v>
      </c>
    </row>
  </sheetData>
  <mergeCells count="4">
    <mergeCell ref="J1:U1"/>
    <mergeCell ref="V1:AG1"/>
    <mergeCell ref="AH1:AM1"/>
    <mergeCell ref="AN1:AS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8"/>
  <sheetViews>
    <sheetView zoomScale="125" zoomScaleNormal="125" zoomScalePageLayoutView="125" workbookViewId="0"/>
  </sheetViews>
  <sheetFormatPr baseColWidth="10" defaultRowHeight="15" x14ac:dyDescent="0"/>
  <cols>
    <col min="2" max="2" width="13.1640625" bestFit="1" customWidth="1"/>
    <col min="6" max="6" width="16.6640625" customWidth="1"/>
    <col min="7" max="7" width="20.5" customWidth="1"/>
    <col min="9" max="9" width="12.6640625" customWidth="1"/>
    <col min="16" max="16" width="11" customWidth="1"/>
  </cols>
  <sheetData>
    <row r="1" spans="1:45" s="10" customFormat="1">
      <c r="A1" s="7"/>
      <c r="B1" s="7"/>
      <c r="C1" s="7"/>
      <c r="D1" s="7"/>
      <c r="E1" s="7"/>
      <c r="F1" s="7"/>
      <c r="G1" s="7"/>
      <c r="H1" s="7"/>
      <c r="I1" s="7"/>
      <c r="J1" s="17" t="s">
        <v>94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8" t="s">
        <v>21</v>
      </c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  <c r="AH1" s="21" t="s">
        <v>95</v>
      </c>
      <c r="AI1" s="22"/>
      <c r="AJ1" s="22"/>
      <c r="AK1" s="22"/>
      <c r="AL1" s="22"/>
      <c r="AM1" s="23"/>
      <c r="AN1" s="25" t="s">
        <v>102</v>
      </c>
      <c r="AO1" s="26"/>
      <c r="AP1" s="26"/>
      <c r="AQ1" s="26"/>
      <c r="AR1" s="26"/>
      <c r="AS1" s="27"/>
    </row>
    <row r="2" spans="1:45" s="1" customFormat="1" ht="4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56</v>
      </c>
      <c r="K2" s="8" t="s">
        <v>57</v>
      </c>
      <c r="L2" s="8" t="s">
        <v>58</v>
      </c>
      <c r="M2" s="8" t="s">
        <v>59</v>
      </c>
      <c r="N2" s="8" t="s">
        <v>60</v>
      </c>
      <c r="O2" s="8" t="s">
        <v>61</v>
      </c>
      <c r="P2" s="8" t="s">
        <v>62</v>
      </c>
      <c r="Q2" s="8" t="s">
        <v>63</v>
      </c>
      <c r="R2" s="8" t="s">
        <v>64</v>
      </c>
      <c r="S2" s="8" t="s">
        <v>65</v>
      </c>
      <c r="T2" s="8" t="s">
        <v>66</v>
      </c>
      <c r="U2" s="8" t="s">
        <v>67</v>
      </c>
      <c r="V2" s="8" t="s">
        <v>56</v>
      </c>
      <c r="W2" s="8" t="s">
        <v>57</v>
      </c>
      <c r="X2" s="8" t="s">
        <v>58</v>
      </c>
      <c r="Y2" s="8" t="s">
        <v>59</v>
      </c>
      <c r="Z2" s="8" t="s">
        <v>60</v>
      </c>
      <c r="AA2" s="8" t="s">
        <v>61</v>
      </c>
      <c r="AB2" s="8" t="s">
        <v>62</v>
      </c>
      <c r="AC2" s="8" t="s">
        <v>63</v>
      </c>
      <c r="AD2" s="8" t="s">
        <v>64</v>
      </c>
      <c r="AE2" s="8" t="s">
        <v>65</v>
      </c>
      <c r="AF2" s="8" t="s">
        <v>66</v>
      </c>
      <c r="AG2" s="8" t="s">
        <v>67</v>
      </c>
      <c r="AH2" s="8" t="s">
        <v>104</v>
      </c>
      <c r="AI2" s="8" t="s">
        <v>105</v>
      </c>
      <c r="AJ2" s="8" t="s">
        <v>106</v>
      </c>
      <c r="AK2" s="8" t="s">
        <v>107</v>
      </c>
      <c r="AL2" s="8" t="s">
        <v>108</v>
      </c>
      <c r="AM2" s="8" t="s">
        <v>109</v>
      </c>
      <c r="AN2" s="8" t="s">
        <v>104</v>
      </c>
      <c r="AO2" s="8" t="s">
        <v>105</v>
      </c>
      <c r="AP2" s="8" t="s">
        <v>106</v>
      </c>
      <c r="AQ2" s="8" t="s">
        <v>107</v>
      </c>
      <c r="AR2" s="8" t="s">
        <v>108</v>
      </c>
      <c r="AS2" s="8" t="s">
        <v>109</v>
      </c>
    </row>
    <row r="3" spans="1:45">
      <c r="A3">
        <v>1</v>
      </c>
      <c r="B3" t="s">
        <v>68</v>
      </c>
      <c r="C3">
        <v>275.01749999999998</v>
      </c>
      <c r="D3">
        <v>13.371639999999999</v>
      </c>
      <c r="E3">
        <v>0.84173889999999996</v>
      </c>
      <c r="F3" t="s">
        <v>23</v>
      </c>
      <c r="G3" t="s">
        <v>24</v>
      </c>
      <c r="H3" t="s">
        <v>25</v>
      </c>
      <c r="I3">
        <v>275.01780000000002</v>
      </c>
      <c r="J3">
        <v>205005</v>
      </c>
      <c r="K3">
        <v>391292.7</v>
      </c>
      <c r="L3">
        <v>305050.8</v>
      </c>
      <c r="M3">
        <v>265523.40000000002</v>
      </c>
      <c r="N3">
        <v>534216.19999999995</v>
      </c>
      <c r="O3">
        <v>350556.2</v>
      </c>
      <c r="P3">
        <v>336304.6</v>
      </c>
      <c r="Q3">
        <v>350083.6</v>
      </c>
      <c r="R3">
        <v>322909.5</v>
      </c>
      <c r="S3">
        <v>314317.5</v>
      </c>
      <c r="T3">
        <v>303999</v>
      </c>
      <c r="U3">
        <v>353751.8</v>
      </c>
      <c r="V3" s="2">
        <f t="shared" ref="V3:AG9" si="0">J3/J$10</f>
        <v>0.9296562085493979</v>
      </c>
      <c r="W3" s="2">
        <f t="shared" si="0"/>
        <v>0.92567908320320158</v>
      </c>
      <c r="X3" s="2">
        <f t="shared" si="0"/>
        <v>0.93197911801546529</v>
      </c>
      <c r="Y3" s="2">
        <f t="shared" si="0"/>
        <v>0.93272519717267344</v>
      </c>
      <c r="Z3" s="2">
        <f t="shared" si="0"/>
        <v>0.92430646654141035</v>
      </c>
      <c r="AA3" s="2">
        <f t="shared" si="0"/>
        <v>0.92410320770439858</v>
      </c>
      <c r="AB3" s="2">
        <f t="shared" si="0"/>
        <v>0.91986601496404863</v>
      </c>
      <c r="AC3" s="2">
        <f t="shared" si="0"/>
        <v>0.9200880182554434</v>
      </c>
      <c r="AD3" s="2">
        <f t="shared" si="0"/>
        <v>0.92432074550654286</v>
      </c>
      <c r="AE3" s="2">
        <f t="shared" si="0"/>
        <v>0.92154326771837669</v>
      </c>
      <c r="AF3" s="2">
        <f t="shared" si="0"/>
        <v>0.92373538963341606</v>
      </c>
      <c r="AG3" s="2">
        <f t="shared" si="0"/>
        <v>0.92645252244911169</v>
      </c>
      <c r="AH3" s="2">
        <f>AVERAGE(V3:W3)</f>
        <v>0.9276676458762998</v>
      </c>
      <c r="AI3" s="2">
        <f>AVERAGE(X3:Y3)</f>
        <v>0.93235215759406942</v>
      </c>
      <c r="AJ3" s="2">
        <f>AVERAGE(Z3:AA3)</f>
        <v>0.92420483712290447</v>
      </c>
      <c r="AK3" s="2">
        <f>AVERAGE(AB3:AC3)</f>
        <v>0.91997701660974607</v>
      </c>
      <c r="AL3" s="2">
        <f>AVERAGE(AD3:AE3)</f>
        <v>0.92293200661245978</v>
      </c>
      <c r="AM3" s="2">
        <f>AVERAGE(AF3:AG3)</f>
        <v>0.92509395604126388</v>
      </c>
      <c r="AN3" s="2">
        <f>STDEV(V3:W3)</f>
        <v>2.8122523019243131E-3</v>
      </c>
      <c r="AO3" s="2">
        <f>STDEV(X3:Y3)</f>
        <v>5.2755763136382429E-4</v>
      </c>
      <c r="AP3" s="2">
        <f>STDEV(Z3:AA3)</f>
        <v>1.4372570198711884E-4</v>
      </c>
      <c r="AQ3" s="2">
        <f>STDEV(AB3:AC3)</f>
        <v>1.5698003279097345E-4</v>
      </c>
      <c r="AR3" s="2">
        <f>STDEV(AD3:AE3)</f>
        <v>1.963973378607313E-3</v>
      </c>
      <c r="AS3" s="2">
        <f>STDEV(AF3:AG3)</f>
        <v>1.9213030393628798E-3</v>
      </c>
    </row>
    <row r="4" spans="1:45">
      <c r="A4">
        <v>2</v>
      </c>
      <c r="B4" t="s">
        <v>68</v>
      </c>
      <c r="C4">
        <v>276.02080000000001</v>
      </c>
      <c r="D4">
        <v>13.36537</v>
      </c>
      <c r="E4">
        <v>0.85014369999999995</v>
      </c>
      <c r="F4" t="s">
        <v>26</v>
      </c>
      <c r="G4" t="s">
        <v>24</v>
      </c>
      <c r="H4" t="s">
        <v>25</v>
      </c>
      <c r="I4">
        <v>275.01780000000002</v>
      </c>
      <c r="J4">
        <v>11771.45</v>
      </c>
      <c r="K4">
        <v>24411.15</v>
      </c>
      <c r="L4">
        <v>17225.189999999999</v>
      </c>
      <c r="M4">
        <v>15137.92</v>
      </c>
      <c r="N4">
        <v>35063.17</v>
      </c>
      <c r="O4">
        <v>21755.06</v>
      </c>
      <c r="P4">
        <v>21498.09</v>
      </c>
      <c r="Q4">
        <v>22968.39</v>
      </c>
      <c r="R4">
        <v>18606.7</v>
      </c>
      <c r="S4">
        <v>19539.93</v>
      </c>
      <c r="T4">
        <v>18266.36</v>
      </c>
      <c r="U4">
        <v>21381.32</v>
      </c>
      <c r="V4" s="2">
        <f t="shared" si="0"/>
        <v>5.3381144733683619E-2</v>
      </c>
      <c r="W4" s="2">
        <f t="shared" si="0"/>
        <v>5.7749329215535668E-2</v>
      </c>
      <c r="X4" s="2">
        <f t="shared" si="0"/>
        <v>5.2625718024174373E-2</v>
      </c>
      <c r="Y4" s="2">
        <f t="shared" si="0"/>
        <v>5.3176177379410459E-2</v>
      </c>
      <c r="Z4" s="2">
        <f t="shared" si="0"/>
        <v>6.0666664111722529E-2</v>
      </c>
      <c r="AA4" s="2">
        <f t="shared" si="0"/>
        <v>5.7348638334742484E-2</v>
      </c>
      <c r="AB4" s="2">
        <f t="shared" si="0"/>
        <v>5.8801938414278207E-2</v>
      </c>
      <c r="AC4" s="2">
        <f t="shared" si="0"/>
        <v>6.0365411112140485E-2</v>
      </c>
      <c r="AD4" s="2">
        <f t="shared" si="0"/>
        <v>5.3261235161605941E-2</v>
      </c>
      <c r="AE4" s="2">
        <f t="shared" si="0"/>
        <v>5.7288859014176241E-2</v>
      </c>
      <c r="AF4" s="2">
        <f t="shared" si="0"/>
        <v>5.5504403540091403E-2</v>
      </c>
      <c r="AG4" s="2">
        <f t="shared" si="0"/>
        <v>5.5996260223387252E-2</v>
      </c>
      <c r="AH4" s="2">
        <f t="shared" ref="AH4:AH9" si="1">AVERAGE(V4:W4)</f>
        <v>5.5565236974609647E-2</v>
      </c>
      <c r="AI4" s="2">
        <f t="shared" ref="AI4:AI9" si="2">AVERAGE(X4:Y4)</f>
        <v>5.290094770179242E-2</v>
      </c>
      <c r="AJ4" s="2">
        <f t="shared" ref="AJ4:AJ9" si="3">AVERAGE(Z4:AA4)</f>
        <v>5.900765122323251E-2</v>
      </c>
      <c r="AK4" s="2">
        <f t="shared" ref="AK4:AK9" si="4">AVERAGE(AB4:AC4)</f>
        <v>5.9583674763209346E-2</v>
      </c>
      <c r="AL4" s="2">
        <f t="shared" ref="AL4:AL9" si="5">AVERAGE(AD4:AE4)</f>
        <v>5.5275047087891091E-2</v>
      </c>
      <c r="AM4" s="2">
        <f t="shared" ref="AM4:AM9" si="6">AVERAGE(AF4:AG4)</f>
        <v>5.5750331881739328E-2</v>
      </c>
      <c r="AN4" s="2">
        <f t="shared" ref="AN4:AN77" si="7">STDEV(V4:W4)</f>
        <v>3.0887728685914289E-3</v>
      </c>
      <c r="AO4" s="2">
        <f t="shared" ref="AO4:AO77" si="8">STDEV(X4:Y4)</f>
        <v>3.8923354285501165E-4</v>
      </c>
      <c r="AP4" s="2">
        <f t="shared" ref="AP4:AP77" si="9">STDEV(Z4:AA4)</f>
        <v>2.3461985270543531E-3</v>
      </c>
      <c r="AQ4" s="2">
        <f t="shared" ref="AQ4:AQ77" si="10">STDEV(AB4:AC4)</f>
        <v>1.1055421468584431E-3</v>
      </c>
      <c r="AR4" s="2">
        <f t="shared" ref="AR4:AR77" si="11">STDEV(AD4:AE4)</f>
        <v>2.8479601382211468E-3</v>
      </c>
      <c r="AS4" s="2">
        <f t="shared" ref="AS4:AS77" si="12">STDEV(AF4:AG4)</f>
        <v>3.4779519613041912E-4</v>
      </c>
    </row>
    <row r="5" spans="1:45">
      <c r="A5">
        <v>3</v>
      </c>
      <c r="B5" t="s">
        <v>68</v>
      </c>
      <c r="C5">
        <v>277.02190000000002</v>
      </c>
      <c r="D5">
        <v>13.367889999999999</v>
      </c>
      <c r="E5">
        <v>0.84681059999999997</v>
      </c>
      <c r="F5" t="s">
        <v>27</v>
      </c>
      <c r="G5" t="s">
        <v>24</v>
      </c>
      <c r="H5" t="s">
        <v>25</v>
      </c>
      <c r="I5">
        <v>275.01780000000002</v>
      </c>
      <c r="J5">
        <v>3740.5520000000001</v>
      </c>
      <c r="K5">
        <v>7004.9560000000001</v>
      </c>
      <c r="L5">
        <v>5039.0690000000004</v>
      </c>
      <c r="M5">
        <v>4013.5239999999999</v>
      </c>
      <c r="N5">
        <v>8684.9950000000008</v>
      </c>
      <c r="O5">
        <v>7036.1949999999997</v>
      </c>
      <c r="P5">
        <v>6493.5420000000004</v>
      </c>
      <c r="Q5">
        <v>6029.2830000000004</v>
      </c>
      <c r="R5">
        <v>6449.5450000000001</v>
      </c>
      <c r="S5">
        <v>6244.3459999999995</v>
      </c>
      <c r="T5">
        <v>5641.1840000000002</v>
      </c>
      <c r="U5">
        <v>5731.2669999999998</v>
      </c>
      <c r="V5" s="2">
        <f t="shared" si="0"/>
        <v>1.6962646716918453E-2</v>
      </c>
      <c r="W5" s="2">
        <f t="shared" si="0"/>
        <v>1.6571587581262738E-2</v>
      </c>
      <c r="X5" s="2">
        <f t="shared" si="0"/>
        <v>1.5395163960360284E-2</v>
      </c>
      <c r="Y5" s="2">
        <f t="shared" si="0"/>
        <v>1.4098625447916291E-2</v>
      </c>
      <c r="Z5" s="2">
        <f t="shared" si="0"/>
        <v>1.5026869346867087E-2</v>
      </c>
      <c r="AA5" s="2">
        <f t="shared" si="0"/>
        <v>1.8548153960858915E-2</v>
      </c>
      <c r="AB5" s="2">
        <f t="shared" si="0"/>
        <v>1.7761245616449133E-2</v>
      </c>
      <c r="AC5" s="2">
        <f t="shared" si="0"/>
        <v>1.5846132315170534E-2</v>
      </c>
      <c r="AD5" s="2">
        <f t="shared" si="0"/>
        <v>1.8461668803729826E-2</v>
      </c>
      <c r="AE5" s="2">
        <f t="shared" si="0"/>
        <v>1.8307714389444348E-2</v>
      </c>
      <c r="AF5" s="2">
        <f t="shared" si="0"/>
        <v>1.714137645266528E-2</v>
      </c>
      <c r="AG5" s="2">
        <f t="shared" si="0"/>
        <v>1.5009808484308357E-2</v>
      </c>
      <c r="AH5" s="2">
        <f t="shared" si="1"/>
        <v>1.6767117149090596E-2</v>
      </c>
      <c r="AI5" s="2">
        <f t="shared" si="2"/>
        <v>1.4746894704138288E-2</v>
      </c>
      <c r="AJ5" s="2">
        <f t="shared" si="3"/>
        <v>1.6787511653863E-2</v>
      </c>
      <c r="AK5" s="2">
        <f t="shared" si="4"/>
        <v>1.6803688965809832E-2</v>
      </c>
      <c r="AL5" s="2">
        <f t="shared" si="5"/>
        <v>1.8384691596587087E-2</v>
      </c>
      <c r="AM5" s="2">
        <f t="shared" si="6"/>
        <v>1.6075592468486818E-2</v>
      </c>
      <c r="AN5" s="2">
        <f t="shared" si="7"/>
        <v>2.7652056666710608E-4</v>
      </c>
      <c r="AO5" s="2">
        <f t="shared" si="8"/>
        <v>9.1679117421866665E-4</v>
      </c>
      <c r="AP5" s="2">
        <f t="shared" si="9"/>
        <v>2.4899242290414756E-3</v>
      </c>
      <c r="AQ5" s="2">
        <f t="shared" si="10"/>
        <v>1.3541896020746529E-3</v>
      </c>
      <c r="AR5" s="2">
        <f t="shared" si="11"/>
        <v>1.088622103348651E-4</v>
      </c>
      <c r="AS5" s="2">
        <f t="shared" si="12"/>
        <v>1.5072461649852126E-3</v>
      </c>
    </row>
    <row r="6" spans="1:45">
      <c r="A6">
        <v>4</v>
      </c>
      <c r="B6" t="s">
        <v>68</v>
      </c>
      <c r="C6">
        <v>278.02710000000002</v>
      </c>
      <c r="D6">
        <v>13.37738</v>
      </c>
      <c r="E6">
        <v>0.81283620000000001</v>
      </c>
      <c r="F6" t="s">
        <v>28</v>
      </c>
      <c r="G6" t="s">
        <v>24</v>
      </c>
      <c r="H6" t="s">
        <v>25</v>
      </c>
      <c r="I6">
        <v>275.01780000000002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1305.491</v>
      </c>
      <c r="Q6">
        <v>1407.9770000000001</v>
      </c>
      <c r="R6">
        <v>1231.17</v>
      </c>
      <c r="S6">
        <v>975.53530000000001</v>
      </c>
      <c r="T6">
        <v>1190.9480000000001</v>
      </c>
      <c r="U6">
        <v>970.39829999999995</v>
      </c>
      <c r="V6" s="2">
        <f t="shared" si="0"/>
        <v>0</v>
      </c>
      <c r="W6" s="2">
        <f t="shared" si="0"/>
        <v>0</v>
      </c>
      <c r="X6" s="2">
        <f t="shared" si="0"/>
        <v>0</v>
      </c>
      <c r="Y6" s="2">
        <f t="shared" si="0"/>
        <v>0</v>
      </c>
      <c r="Z6" s="2">
        <f t="shared" si="0"/>
        <v>0</v>
      </c>
      <c r="AA6" s="2">
        <f t="shared" si="0"/>
        <v>0</v>
      </c>
      <c r="AB6" s="2">
        <f t="shared" si="0"/>
        <v>3.5708010052239278E-3</v>
      </c>
      <c r="AC6" s="2">
        <f t="shared" si="0"/>
        <v>3.7004383172454941E-3</v>
      </c>
      <c r="AD6" s="2">
        <f t="shared" si="0"/>
        <v>3.5241947735984557E-3</v>
      </c>
      <c r="AE6" s="2">
        <f t="shared" si="0"/>
        <v>2.8601588780027419E-3</v>
      </c>
      <c r="AF6" s="2">
        <f t="shared" si="0"/>
        <v>3.6188303738273406E-3</v>
      </c>
      <c r="AG6" s="2">
        <f t="shared" si="0"/>
        <v>2.5414088431926843E-3</v>
      </c>
      <c r="AH6" s="2">
        <f t="shared" si="1"/>
        <v>0</v>
      </c>
      <c r="AI6" s="2">
        <f t="shared" si="2"/>
        <v>0</v>
      </c>
      <c r="AJ6" s="2">
        <f t="shared" si="3"/>
        <v>0</v>
      </c>
      <c r="AK6" s="2">
        <f t="shared" si="4"/>
        <v>3.6356196612347107E-3</v>
      </c>
      <c r="AL6" s="2">
        <f t="shared" si="5"/>
        <v>3.1921768258005986E-3</v>
      </c>
      <c r="AM6" s="2">
        <f t="shared" si="6"/>
        <v>3.0801196085100124E-3</v>
      </c>
      <c r="AN6" s="2">
        <f t="shared" si="7"/>
        <v>0</v>
      </c>
      <c r="AO6" s="2">
        <f t="shared" si="8"/>
        <v>0</v>
      </c>
      <c r="AP6" s="2">
        <f t="shared" si="9"/>
        <v>0</v>
      </c>
      <c r="AQ6" s="2">
        <f t="shared" si="10"/>
        <v>9.1667422425245867E-5</v>
      </c>
      <c r="AR6" s="2">
        <f t="shared" si="11"/>
        <v>4.6954428472701152E-4</v>
      </c>
      <c r="AS6" s="2">
        <f t="shared" si="12"/>
        <v>7.6185207050815502E-4</v>
      </c>
    </row>
    <row r="7" spans="1:45">
      <c r="A7">
        <v>5</v>
      </c>
      <c r="B7" t="s">
        <v>68</v>
      </c>
      <c r="C7" t="s">
        <v>41</v>
      </c>
      <c r="D7" t="s">
        <v>41</v>
      </c>
      <c r="E7" t="s">
        <v>41</v>
      </c>
      <c r="F7" t="s">
        <v>29</v>
      </c>
      <c r="G7" t="s">
        <v>24</v>
      </c>
      <c r="H7" t="s">
        <v>25</v>
      </c>
      <c r="I7">
        <v>275.01780000000002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f t="shared" si="0"/>
        <v>0</v>
      </c>
      <c r="W7" s="2">
        <f t="shared" si="0"/>
        <v>0</v>
      </c>
      <c r="X7" s="2">
        <f t="shared" si="0"/>
        <v>0</v>
      </c>
      <c r="Y7" s="2">
        <f t="shared" si="0"/>
        <v>0</v>
      </c>
      <c r="Z7" s="2">
        <f t="shared" si="0"/>
        <v>0</v>
      </c>
      <c r="AA7" s="2">
        <f t="shared" si="0"/>
        <v>0</v>
      </c>
      <c r="AB7" s="2">
        <f t="shared" si="0"/>
        <v>0</v>
      </c>
      <c r="AC7" s="2">
        <f t="shared" si="0"/>
        <v>0</v>
      </c>
      <c r="AD7" s="2">
        <f t="shared" si="0"/>
        <v>0</v>
      </c>
      <c r="AE7" s="2">
        <f t="shared" si="0"/>
        <v>0</v>
      </c>
      <c r="AF7" s="2">
        <f t="shared" si="0"/>
        <v>0</v>
      </c>
      <c r="AG7" s="2">
        <f t="shared" si="0"/>
        <v>0</v>
      </c>
      <c r="AH7" s="2">
        <f t="shared" si="1"/>
        <v>0</v>
      </c>
      <c r="AI7" s="2">
        <f t="shared" si="2"/>
        <v>0</v>
      </c>
      <c r="AJ7" s="2">
        <f t="shared" si="3"/>
        <v>0</v>
      </c>
      <c r="AK7" s="2">
        <f t="shared" si="4"/>
        <v>0</v>
      </c>
      <c r="AL7" s="2">
        <f t="shared" si="5"/>
        <v>0</v>
      </c>
      <c r="AM7" s="2">
        <f t="shared" si="6"/>
        <v>0</v>
      </c>
      <c r="AN7" s="2">
        <f t="shared" si="7"/>
        <v>0</v>
      </c>
      <c r="AO7" s="2">
        <f t="shared" si="8"/>
        <v>0</v>
      </c>
      <c r="AP7" s="2">
        <f t="shared" si="9"/>
        <v>0</v>
      </c>
      <c r="AQ7" s="2">
        <f t="shared" si="10"/>
        <v>0</v>
      </c>
      <c r="AR7" s="2">
        <f t="shared" si="11"/>
        <v>0</v>
      </c>
      <c r="AS7" s="2">
        <f t="shared" si="12"/>
        <v>0</v>
      </c>
    </row>
    <row r="8" spans="1:45">
      <c r="A8">
        <v>6</v>
      </c>
      <c r="B8" t="s">
        <v>68</v>
      </c>
      <c r="C8" t="s">
        <v>41</v>
      </c>
      <c r="D8" t="s">
        <v>41</v>
      </c>
      <c r="E8" t="s">
        <v>41</v>
      </c>
      <c r="F8" t="s">
        <v>30</v>
      </c>
      <c r="G8" t="s">
        <v>24</v>
      </c>
      <c r="H8" t="s">
        <v>25</v>
      </c>
      <c r="I8">
        <v>275.01780000000002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0</v>
      </c>
      <c r="AH8" s="2">
        <f t="shared" si="1"/>
        <v>0</v>
      </c>
      <c r="AI8" s="2">
        <f t="shared" si="2"/>
        <v>0</v>
      </c>
      <c r="AJ8" s="2">
        <f t="shared" si="3"/>
        <v>0</v>
      </c>
      <c r="AK8" s="2">
        <f t="shared" si="4"/>
        <v>0</v>
      </c>
      <c r="AL8" s="2">
        <f t="shared" si="5"/>
        <v>0</v>
      </c>
      <c r="AM8" s="2">
        <f t="shared" si="6"/>
        <v>0</v>
      </c>
      <c r="AN8" s="2">
        <f t="shared" si="7"/>
        <v>0</v>
      </c>
      <c r="AO8" s="2">
        <f t="shared" si="8"/>
        <v>0</v>
      </c>
      <c r="AP8" s="2">
        <f t="shared" si="9"/>
        <v>0</v>
      </c>
      <c r="AQ8" s="2">
        <f t="shared" si="10"/>
        <v>0</v>
      </c>
      <c r="AR8" s="2">
        <f t="shared" si="11"/>
        <v>0</v>
      </c>
      <c r="AS8" s="2">
        <f t="shared" si="12"/>
        <v>0</v>
      </c>
    </row>
    <row r="9" spans="1:45">
      <c r="A9">
        <v>7</v>
      </c>
      <c r="B9" t="s">
        <v>68</v>
      </c>
      <c r="C9">
        <v>281.0378</v>
      </c>
      <c r="D9">
        <v>13.36181</v>
      </c>
      <c r="E9">
        <v>9.5407779999999998E-2</v>
      </c>
      <c r="F9" t="s">
        <v>31</v>
      </c>
      <c r="G9" t="s">
        <v>24</v>
      </c>
      <c r="H9" t="s">
        <v>25</v>
      </c>
      <c r="I9">
        <v>275.01780000000002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150.9727</v>
      </c>
      <c r="S9">
        <v>0</v>
      </c>
      <c r="T9">
        <v>0</v>
      </c>
      <c r="U9"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4.3215575452297208E-4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1"/>
        <v>0</v>
      </c>
      <c r="AI9" s="2">
        <f t="shared" si="2"/>
        <v>0</v>
      </c>
      <c r="AJ9" s="2">
        <f t="shared" si="3"/>
        <v>0</v>
      </c>
      <c r="AK9" s="2">
        <f t="shared" si="4"/>
        <v>0</v>
      </c>
      <c r="AL9" s="2">
        <f t="shared" si="5"/>
        <v>2.1607787726148604E-4</v>
      </c>
      <c r="AM9" s="2">
        <f t="shared" si="6"/>
        <v>0</v>
      </c>
      <c r="AN9" s="2">
        <f t="shared" si="7"/>
        <v>0</v>
      </c>
      <c r="AO9" s="2">
        <f t="shared" si="8"/>
        <v>0</v>
      </c>
      <c r="AP9" s="2">
        <f t="shared" si="9"/>
        <v>0</v>
      </c>
      <c r="AQ9" s="2">
        <f t="shared" si="10"/>
        <v>0</v>
      </c>
      <c r="AR9" s="2">
        <f t="shared" si="11"/>
        <v>3.055802645519826E-4</v>
      </c>
      <c r="AS9" s="2">
        <f t="shared" si="12"/>
        <v>0</v>
      </c>
    </row>
    <row r="10" spans="1:45">
      <c r="A10">
        <v>8</v>
      </c>
      <c r="I10" s="4" t="s">
        <v>32</v>
      </c>
      <c r="J10">
        <v>220517.00200000001</v>
      </c>
      <c r="K10">
        <v>422708.80600000004</v>
      </c>
      <c r="L10">
        <v>327315.05900000001</v>
      </c>
      <c r="M10">
        <v>284674.84399999998</v>
      </c>
      <c r="N10">
        <v>577964.36499999999</v>
      </c>
      <c r="O10">
        <v>379347.45500000002</v>
      </c>
      <c r="P10">
        <v>365601.723</v>
      </c>
      <c r="Q10">
        <v>380489.25</v>
      </c>
      <c r="R10">
        <v>349347.88769999996</v>
      </c>
      <c r="S10">
        <v>341077.3113</v>
      </c>
      <c r="T10">
        <v>329097.49199999997</v>
      </c>
      <c r="U10">
        <v>381834.78529999999</v>
      </c>
    </row>
    <row r="11" spans="1:45">
      <c r="A11">
        <v>9</v>
      </c>
    </row>
    <row r="12" spans="1:45">
      <c r="A12">
        <v>10</v>
      </c>
      <c r="B12" t="s">
        <v>68</v>
      </c>
      <c r="C12">
        <v>184.98580000000001</v>
      </c>
      <c r="D12">
        <v>13.558630000000001</v>
      </c>
      <c r="E12">
        <v>0.84674640000000001</v>
      </c>
      <c r="F12" t="s">
        <v>23</v>
      </c>
      <c r="G12" t="s">
        <v>33</v>
      </c>
      <c r="H12" t="s">
        <v>34</v>
      </c>
      <c r="I12">
        <v>184.98580000000001</v>
      </c>
      <c r="J12">
        <v>3679.5880000000002</v>
      </c>
      <c r="K12">
        <v>5695.9629999999997</v>
      </c>
      <c r="L12">
        <v>6954.0529999999999</v>
      </c>
      <c r="M12">
        <v>4990.0630000000001</v>
      </c>
      <c r="N12">
        <v>3203.819</v>
      </c>
      <c r="O12">
        <v>4688.0879999999997</v>
      </c>
      <c r="P12">
        <v>3982.4929999999999</v>
      </c>
      <c r="Q12">
        <v>3823.346</v>
      </c>
      <c r="R12">
        <v>6292.0519999999997</v>
      </c>
      <c r="S12">
        <v>5308.6559999999999</v>
      </c>
      <c r="T12">
        <v>4390.3459999999995</v>
      </c>
      <c r="U12">
        <v>5570.3289999999997</v>
      </c>
      <c r="V12" s="2">
        <f t="shared" ref="V12:AG15" si="13">J12/J$16</f>
        <v>0.96956536105518654</v>
      </c>
      <c r="W12" s="2">
        <f t="shared" si="13"/>
        <v>1</v>
      </c>
      <c r="X12" s="2">
        <f t="shared" si="13"/>
        <v>0.98338977670462691</v>
      </c>
      <c r="Y12" s="2">
        <f t="shared" si="13"/>
        <v>1</v>
      </c>
      <c r="Z12" s="2">
        <f t="shared" si="13"/>
        <v>0.94657205887006302</v>
      </c>
      <c r="AA12" s="2">
        <f t="shared" si="13"/>
        <v>0.97662923040165561</v>
      </c>
      <c r="AB12" s="2">
        <f t="shared" si="13"/>
        <v>1</v>
      </c>
      <c r="AC12" s="2">
        <f t="shared" si="13"/>
        <v>0.97984661239786675</v>
      </c>
      <c r="AD12" s="2">
        <f t="shared" si="13"/>
        <v>0.98879021164365688</v>
      </c>
      <c r="AE12" s="2">
        <f t="shared" si="13"/>
        <v>0.98488356225320595</v>
      </c>
      <c r="AF12" s="2">
        <f t="shared" si="13"/>
        <v>0.98390207800303708</v>
      </c>
      <c r="AG12" s="2">
        <f t="shared" si="13"/>
        <v>0.98817420478716755</v>
      </c>
      <c r="AH12" s="2">
        <f t="shared" ref="AH12:AH77" si="14">AVERAGE(V12:W12)</f>
        <v>0.98478268052759321</v>
      </c>
      <c r="AI12" s="2">
        <f t="shared" ref="AI12:AI77" si="15">AVERAGE(X12:Y12)</f>
        <v>0.99169488835231345</v>
      </c>
      <c r="AJ12" s="2">
        <f t="shared" ref="AJ12:AJ77" si="16">AVERAGE(Z12:AA12)</f>
        <v>0.96160064463585937</v>
      </c>
      <c r="AK12" s="2">
        <f t="shared" ref="AK12:AK77" si="17">AVERAGE(AB12:AC12)</f>
        <v>0.98992330619893343</v>
      </c>
      <c r="AL12" s="2">
        <f t="shared" ref="AL12:AL77" si="18">AVERAGE(AD12:AE12)</f>
        <v>0.98683688694843141</v>
      </c>
      <c r="AM12" s="2">
        <f t="shared" ref="AM12:AM77" si="19">AVERAGE(AF12:AG12)</f>
        <v>0.98603814139510226</v>
      </c>
      <c r="AN12" s="2">
        <f t="shared" si="7"/>
        <v>2.1520539580841793E-2</v>
      </c>
      <c r="AO12" s="2">
        <f t="shared" si="8"/>
        <v>1.1745201529181076E-2</v>
      </c>
      <c r="AP12" s="2">
        <f t="shared" si="9"/>
        <v>2.1253629813276373E-2</v>
      </c>
      <c r="AQ12" s="2">
        <f t="shared" si="10"/>
        <v>1.4250597037349318E-2</v>
      </c>
      <c r="AR12" s="2">
        <f t="shared" si="11"/>
        <v>2.7624182757061476E-3</v>
      </c>
      <c r="AS12" s="2">
        <f t="shared" si="12"/>
        <v>3.0208498191473332E-3</v>
      </c>
    </row>
    <row r="13" spans="1:45">
      <c r="A13">
        <v>11</v>
      </c>
      <c r="B13" t="s">
        <v>68</v>
      </c>
      <c r="C13">
        <v>185.98920000000001</v>
      </c>
      <c r="D13">
        <v>13.54627</v>
      </c>
      <c r="E13">
        <v>7.5586940000000005E-2</v>
      </c>
      <c r="F13" t="s">
        <v>26</v>
      </c>
      <c r="G13" t="s">
        <v>33</v>
      </c>
      <c r="H13" t="s">
        <v>34</v>
      </c>
      <c r="I13">
        <v>184.98580000000001</v>
      </c>
      <c r="J13">
        <v>115.5022</v>
      </c>
      <c r="K13">
        <v>0</v>
      </c>
      <c r="L13">
        <v>117.4594</v>
      </c>
      <c r="M13">
        <v>0</v>
      </c>
      <c r="N13">
        <v>0</v>
      </c>
      <c r="O13">
        <v>112.1861</v>
      </c>
      <c r="P13">
        <v>0</v>
      </c>
      <c r="Q13">
        <v>78.638199999999998</v>
      </c>
      <c r="R13">
        <v>71.332189999999997</v>
      </c>
      <c r="S13">
        <v>0</v>
      </c>
      <c r="T13">
        <v>71.831789999999998</v>
      </c>
      <c r="U13">
        <v>66.661900000000003</v>
      </c>
      <c r="V13" s="2">
        <f t="shared" si="13"/>
        <v>3.0434638944813484E-2</v>
      </c>
      <c r="W13" s="2">
        <f t="shared" si="13"/>
        <v>0</v>
      </c>
      <c r="X13" s="2">
        <f t="shared" si="13"/>
        <v>1.6610223295373139E-2</v>
      </c>
      <c r="Y13" s="2">
        <f t="shared" si="13"/>
        <v>0</v>
      </c>
      <c r="Z13" s="2">
        <f t="shared" si="13"/>
        <v>0</v>
      </c>
      <c r="AA13" s="2">
        <f t="shared" si="13"/>
        <v>2.3370769598344394E-2</v>
      </c>
      <c r="AB13" s="2">
        <f t="shared" si="13"/>
        <v>0</v>
      </c>
      <c r="AC13" s="2">
        <f t="shared" si="13"/>
        <v>2.0153387602133293E-2</v>
      </c>
      <c r="AD13" s="2">
        <f t="shared" si="13"/>
        <v>1.1209788356343136E-2</v>
      </c>
      <c r="AE13" s="2">
        <f t="shared" si="13"/>
        <v>0</v>
      </c>
      <c r="AF13" s="2">
        <f t="shared" si="13"/>
        <v>1.6097921996962833E-2</v>
      </c>
      <c r="AG13" s="2">
        <f t="shared" si="13"/>
        <v>1.1825795212832436E-2</v>
      </c>
      <c r="AH13" s="2">
        <f t="shared" si="14"/>
        <v>1.5217319472406742E-2</v>
      </c>
      <c r="AI13" s="2">
        <f t="shared" si="15"/>
        <v>8.3051116476865697E-3</v>
      </c>
      <c r="AJ13" s="2">
        <f t="shared" si="16"/>
        <v>1.1685384799172197E-2</v>
      </c>
      <c r="AK13" s="2">
        <f t="shared" si="17"/>
        <v>1.0076693801066646E-2</v>
      </c>
      <c r="AL13" s="2">
        <f t="shared" si="18"/>
        <v>5.6048941781715678E-3</v>
      </c>
      <c r="AM13" s="2">
        <f t="shared" si="19"/>
        <v>1.3961858604897634E-2</v>
      </c>
      <c r="AN13" s="2">
        <f t="shared" si="7"/>
        <v>2.1520539580841807E-2</v>
      </c>
      <c r="AO13" s="2">
        <f t="shared" si="8"/>
        <v>1.1745201529181109E-2</v>
      </c>
      <c r="AP13" s="2">
        <f t="shared" si="9"/>
        <v>1.6525629664537727E-2</v>
      </c>
      <c r="AQ13" s="2">
        <f t="shared" si="10"/>
        <v>1.4250597037349346E-2</v>
      </c>
      <c r="AR13" s="2">
        <f t="shared" si="11"/>
        <v>7.926517362436233E-3</v>
      </c>
      <c r="AS13" s="2">
        <f t="shared" si="12"/>
        <v>3.0208498191472816E-3</v>
      </c>
    </row>
    <row r="14" spans="1:45">
      <c r="A14">
        <v>12</v>
      </c>
      <c r="B14" t="s">
        <v>68</v>
      </c>
      <c r="C14">
        <v>186.99279999999999</v>
      </c>
      <c r="D14">
        <v>13.512639999999999</v>
      </c>
      <c r="E14">
        <v>7.8286830000000002E-2</v>
      </c>
      <c r="F14" t="s">
        <v>27</v>
      </c>
      <c r="G14" t="s">
        <v>33</v>
      </c>
      <c r="H14" t="s">
        <v>34</v>
      </c>
      <c r="I14">
        <v>184.98580000000001</v>
      </c>
      <c r="J14">
        <v>0</v>
      </c>
      <c r="K14">
        <v>0</v>
      </c>
      <c r="L14">
        <v>0</v>
      </c>
      <c r="M14">
        <v>0</v>
      </c>
      <c r="N14">
        <v>180.83510000000001</v>
      </c>
      <c r="O14">
        <v>0</v>
      </c>
      <c r="P14">
        <v>0</v>
      </c>
      <c r="Q14">
        <v>0</v>
      </c>
      <c r="R14">
        <v>0</v>
      </c>
      <c r="S14">
        <v>81.479650000000007</v>
      </c>
      <c r="T14">
        <v>0</v>
      </c>
      <c r="U14">
        <v>0</v>
      </c>
      <c r="V14" s="2">
        <f t="shared" si="13"/>
        <v>0</v>
      </c>
      <c r="W14" s="2">
        <f t="shared" si="13"/>
        <v>0</v>
      </c>
      <c r="X14" s="2">
        <f t="shared" si="13"/>
        <v>0</v>
      </c>
      <c r="Y14" s="2">
        <f t="shared" si="13"/>
        <v>0</v>
      </c>
      <c r="Z14" s="2">
        <f t="shared" si="13"/>
        <v>5.342794112993704E-2</v>
      </c>
      <c r="AA14" s="2">
        <f t="shared" si="13"/>
        <v>0</v>
      </c>
      <c r="AB14" s="2">
        <f t="shared" si="13"/>
        <v>0</v>
      </c>
      <c r="AC14" s="2">
        <f t="shared" si="13"/>
        <v>0</v>
      </c>
      <c r="AD14" s="2">
        <f t="shared" si="13"/>
        <v>0</v>
      </c>
      <c r="AE14" s="2">
        <f t="shared" si="13"/>
        <v>1.5116437746793998E-2</v>
      </c>
      <c r="AF14" s="2">
        <f t="shared" si="13"/>
        <v>0</v>
      </c>
      <c r="AG14" s="2">
        <f t="shared" si="13"/>
        <v>0</v>
      </c>
      <c r="AH14" s="2">
        <f t="shared" si="14"/>
        <v>0</v>
      </c>
      <c r="AI14" s="2">
        <f t="shared" si="15"/>
        <v>0</v>
      </c>
      <c r="AJ14" s="2">
        <f t="shared" si="16"/>
        <v>2.671397056496852E-2</v>
      </c>
      <c r="AK14" s="2">
        <f t="shared" si="17"/>
        <v>0</v>
      </c>
      <c r="AL14" s="2">
        <f t="shared" si="18"/>
        <v>7.558218873396999E-3</v>
      </c>
      <c r="AM14" s="2">
        <f t="shared" si="19"/>
        <v>0</v>
      </c>
      <c r="AN14" s="2">
        <f t="shared" si="7"/>
        <v>0</v>
      </c>
      <c r="AO14" s="2">
        <f t="shared" si="8"/>
        <v>0</v>
      </c>
      <c r="AP14" s="2">
        <f t="shared" si="9"/>
        <v>3.7779259477814131E-2</v>
      </c>
      <c r="AQ14" s="2">
        <f t="shared" si="10"/>
        <v>0</v>
      </c>
      <c r="AR14" s="2">
        <f t="shared" si="11"/>
        <v>1.0688935638142331E-2</v>
      </c>
      <c r="AS14" s="2">
        <f t="shared" si="12"/>
        <v>0</v>
      </c>
    </row>
    <row r="15" spans="1:45">
      <c r="A15">
        <v>13</v>
      </c>
      <c r="B15" t="s">
        <v>68</v>
      </c>
      <c r="C15" t="s">
        <v>41</v>
      </c>
      <c r="D15" t="s">
        <v>41</v>
      </c>
      <c r="E15" t="s">
        <v>41</v>
      </c>
      <c r="F15" t="s">
        <v>28</v>
      </c>
      <c r="G15" t="s">
        <v>33</v>
      </c>
      <c r="H15" t="s">
        <v>34</v>
      </c>
      <c r="I15">
        <v>184.98580000000001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f t="shared" si="13"/>
        <v>0</v>
      </c>
      <c r="W15" s="2">
        <f t="shared" si="13"/>
        <v>0</v>
      </c>
      <c r="X15" s="2">
        <f t="shared" si="13"/>
        <v>0</v>
      </c>
      <c r="Y15" s="2">
        <f t="shared" si="13"/>
        <v>0</v>
      </c>
      <c r="Z15" s="2">
        <f t="shared" si="13"/>
        <v>0</v>
      </c>
      <c r="AA15" s="2">
        <f t="shared" si="13"/>
        <v>0</v>
      </c>
      <c r="AB15" s="2">
        <f t="shared" si="13"/>
        <v>0</v>
      </c>
      <c r="AC15" s="2">
        <f t="shared" si="13"/>
        <v>0</v>
      </c>
      <c r="AD15" s="2">
        <f t="shared" si="13"/>
        <v>0</v>
      </c>
      <c r="AE15" s="2">
        <f t="shared" si="13"/>
        <v>0</v>
      </c>
      <c r="AF15" s="2">
        <f t="shared" si="13"/>
        <v>0</v>
      </c>
      <c r="AG15" s="2">
        <f t="shared" si="13"/>
        <v>0</v>
      </c>
      <c r="AH15" s="2">
        <f t="shared" si="14"/>
        <v>0</v>
      </c>
      <c r="AI15" s="2">
        <f t="shared" si="15"/>
        <v>0</v>
      </c>
      <c r="AJ15" s="2">
        <f t="shared" si="16"/>
        <v>0</v>
      </c>
      <c r="AK15" s="2">
        <f t="shared" si="17"/>
        <v>0</v>
      </c>
      <c r="AL15" s="2">
        <f t="shared" si="18"/>
        <v>0</v>
      </c>
      <c r="AM15" s="2">
        <f t="shared" si="19"/>
        <v>0</v>
      </c>
      <c r="AN15" s="2">
        <f t="shared" si="7"/>
        <v>0</v>
      </c>
      <c r="AO15" s="2">
        <f t="shared" si="8"/>
        <v>0</v>
      </c>
      <c r="AP15" s="2">
        <f t="shared" si="9"/>
        <v>0</v>
      </c>
      <c r="AQ15" s="2">
        <f t="shared" si="10"/>
        <v>0</v>
      </c>
      <c r="AR15" s="2">
        <f t="shared" si="11"/>
        <v>0</v>
      </c>
      <c r="AS15" s="2">
        <f t="shared" si="12"/>
        <v>0</v>
      </c>
    </row>
    <row r="16" spans="1:45">
      <c r="A16">
        <v>14</v>
      </c>
      <c r="I16" s="4" t="s">
        <v>32</v>
      </c>
      <c r="J16">
        <v>3795.0902000000001</v>
      </c>
      <c r="K16">
        <v>5695.9629999999997</v>
      </c>
      <c r="L16">
        <v>7071.5123999999996</v>
      </c>
      <c r="M16">
        <v>4990.0630000000001</v>
      </c>
      <c r="N16">
        <v>3384.6540999999997</v>
      </c>
      <c r="O16">
        <v>4800.2740999999996</v>
      </c>
      <c r="P16">
        <v>3982.4929999999999</v>
      </c>
      <c r="Q16">
        <v>3901.9841999999999</v>
      </c>
      <c r="R16">
        <v>6363.3841899999998</v>
      </c>
      <c r="S16">
        <v>5390.1356500000002</v>
      </c>
      <c r="T16">
        <v>4462.1777899999997</v>
      </c>
      <c r="U16">
        <v>5636.9908999999998</v>
      </c>
    </row>
    <row r="17" spans="1:45">
      <c r="A17">
        <v>15</v>
      </c>
    </row>
    <row r="18" spans="1:45">
      <c r="A18">
        <v>16</v>
      </c>
      <c r="B18" t="s">
        <v>68</v>
      </c>
      <c r="C18">
        <v>808.12210000000005</v>
      </c>
      <c r="D18">
        <v>15.70777</v>
      </c>
      <c r="E18">
        <v>0.85105120000000001</v>
      </c>
      <c r="F18" t="s">
        <v>23</v>
      </c>
      <c r="G18" t="s">
        <v>35</v>
      </c>
      <c r="H18" t="s">
        <v>36</v>
      </c>
      <c r="I18">
        <v>808.12210000000005</v>
      </c>
      <c r="J18">
        <v>4898.3549999999996</v>
      </c>
      <c r="K18">
        <v>7464.3329999999996</v>
      </c>
      <c r="L18">
        <v>6846.0559999999996</v>
      </c>
      <c r="M18">
        <v>6845.0780000000004</v>
      </c>
      <c r="N18">
        <v>9026.0840000000007</v>
      </c>
      <c r="O18">
        <v>7845.3180000000002</v>
      </c>
      <c r="P18">
        <v>8048.4709999999995</v>
      </c>
      <c r="Q18">
        <v>7887.8329999999996</v>
      </c>
      <c r="R18">
        <v>11099.76</v>
      </c>
      <c r="S18">
        <v>10447.69</v>
      </c>
      <c r="T18">
        <v>11297.68</v>
      </c>
      <c r="U18">
        <v>11228.15</v>
      </c>
      <c r="V18" s="2">
        <f t="shared" ref="V18:AG20" si="20">J18/J$21</f>
        <v>0.74367927161272074</v>
      </c>
      <c r="W18" s="2">
        <f t="shared" si="20"/>
        <v>0.76759490122947405</v>
      </c>
      <c r="X18" s="2">
        <f t="shared" si="20"/>
        <v>0.82152616136221024</v>
      </c>
      <c r="Y18" s="2">
        <f t="shared" si="20"/>
        <v>0.778947734966423</v>
      </c>
      <c r="Z18" s="2">
        <f t="shared" si="20"/>
        <v>0.78771593478826984</v>
      </c>
      <c r="AA18" s="2">
        <f t="shared" si="20"/>
        <v>0.87703858489160202</v>
      </c>
      <c r="AB18" s="2">
        <f t="shared" si="20"/>
        <v>0.80733159840757152</v>
      </c>
      <c r="AC18" s="2">
        <f t="shared" si="20"/>
        <v>0.78947109511277325</v>
      </c>
      <c r="AD18" s="2">
        <f t="shared" si="20"/>
        <v>0.72472962038442368</v>
      </c>
      <c r="AE18" s="2">
        <f t="shared" si="20"/>
        <v>0.74705041828985852</v>
      </c>
      <c r="AF18" s="2">
        <f t="shared" si="20"/>
        <v>0.78616575184340487</v>
      </c>
      <c r="AG18" s="2">
        <f t="shared" si="20"/>
        <v>0.74839802936127275</v>
      </c>
      <c r="AH18" s="2">
        <f t="shared" si="14"/>
        <v>0.75563708642109739</v>
      </c>
      <c r="AI18" s="2">
        <f t="shared" si="15"/>
        <v>0.80023694816431656</v>
      </c>
      <c r="AJ18" s="2">
        <f t="shared" si="16"/>
        <v>0.83237725983993593</v>
      </c>
      <c r="AK18" s="2">
        <f t="shared" si="17"/>
        <v>0.79840134676017238</v>
      </c>
      <c r="AL18" s="2">
        <f t="shared" si="18"/>
        <v>0.73589001933714115</v>
      </c>
      <c r="AM18" s="2">
        <f t="shared" si="19"/>
        <v>0.76728189060233887</v>
      </c>
      <c r="AN18" s="2">
        <f t="shared" si="7"/>
        <v>1.6910903878352097E-2</v>
      </c>
      <c r="AO18" s="2">
        <f t="shared" si="8"/>
        <v>3.0107494036713447E-2</v>
      </c>
      <c r="AP18" s="2">
        <f t="shared" si="9"/>
        <v>6.3160651601619447E-2</v>
      </c>
      <c r="AQ18" s="2">
        <f t="shared" si="10"/>
        <v>1.262928299515653E-2</v>
      </c>
      <c r="AR18" s="2">
        <f t="shared" si="11"/>
        <v>1.5783187560427465E-2</v>
      </c>
      <c r="AS18" s="2">
        <f t="shared" si="12"/>
        <v>2.6705812677087246E-2</v>
      </c>
    </row>
    <row r="19" spans="1:45">
      <c r="A19">
        <v>17</v>
      </c>
      <c r="B19" t="s">
        <v>68</v>
      </c>
      <c r="C19">
        <v>809.12549999999999</v>
      </c>
      <c r="D19">
        <v>15.71421</v>
      </c>
      <c r="E19">
        <v>0.84603519999999999</v>
      </c>
      <c r="F19" t="s">
        <v>26</v>
      </c>
      <c r="G19" t="s">
        <v>35</v>
      </c>
      <c r="H19" t="s">
        <v>36</v>
      </c>
      <c r="I19">
        <v>808.12210000000005</v>
      </c>
      <c r="J19">
        <v>1530.027</v>
      </c>
      <c r="K19">
        <v>2106.5830000000001</v>
      </c>
      <c r="L19">
        <v>1487.2829999999999</v>
      </c>
      <c r="M19">
        <v>1685.7190000000001</v>
      </c>
      <c r="N19">
        <v>2043.53</v>
      </c>
      <c r="O19">
        <v>1099.9190000000001</v>
      </c>
      <c r="P19">
        <v>1716.2550000000001</v>
      </c>
      <c r="Q19">
        <v>1366.1769999999999</v>
      </c>
      <c r="R19">
        <v>3263.0630000000001</v>
      </c>
      <c r="S19">
        <v>2780.9609999999998</v>
      </c>
      <c r="T19">
        <v>2423.25</v>
      </c>
      <c r="U19">
        <v>2976.4430000000002</v>
      </c>
      <c r="V19" s="2">
        <f t="shared" si="20"/>
        <v>0.23229213989345329</v>
      </c>
      <c r="W19" s="2">
        <f t="shared" si="20"/>
        <v>0.21663052409594927</v>
      </c>
      <c r="X19" s="2">
        <f t="shared" si="20"/>
        <v>0.17847383863778971</v>
      </c>
      <c r="Y19" s="2">
        <f t="shared" si="20"/>
        <v>0.19182936948853813</v>
      </c>
      <c r="Z19" s="2">
        <f t="shared" si="20"/>
        <v>0.17834103296821446</v>
      </c>
      <c r="AA19" s="2">
        <f t="shared" si="20"/>
        <v>0.12296141510839791</v>
      </c>
      <c r="AB19" s="2">
        <f t="shared" si="20"/>
        <v>0.1721552941453087</v>
      </c>
      <c r="AC19" s="2">
        <f t="shared" si="20"/>
        <v>0.13673682649060689</v>
      </c>
      <c r="AD19" s="2">
        <f t="shared" si="20"/>
        <v>0.21305311189435258</v>
      </c>
      <c r="AE19" s="2">
        <f t="shared" si="20"/>
        <v>0.19884951394018993</v>
      </c>
      <c r="AF19" s="2">
        <f t="shared" si="20"/>
        <v>0.16862543089860316</v>
      </c>
      <c r="AG19" s="2">
        <f t="shared" si="20"/>
        <v>0.19839101505645676</v>
      </c>
      <c r="AH19" s="2">
        <f t="shared" si="14"/>
        <v>0.22446133199470128</v>
      </c>
      <c r="AI19" s="2">
        <f t="shared" si="15"/>
        <v>0.18515160406316392</v>
      </c>
      <c r="AJ19" s="2">
        <f t="shared" si="16"/>
        <v>0.15065122403830619</v>
      </c>
      <c r="AK19" s="2">
        <f t="shared" si="17"/>
        <v>0.1544460603179578</v>
      </c>
      <c r="AL19" s="2">
        <f t="shared" si="18"/>
        <v>0.20595131291727126</v>
      </c>
      <c r="AM19" s="2">
        <f t="shared" si="19"/>
        <v>0.18350822297752994</v>
      </c>
      <c r="AN19" s="2">
        <f t="shared" si="7"/>
        <v>1.1074434734753455E-2</v>
      </c>
      <c r="AO19" s="2">
        <f t="shared" si="8"/>
        <v>9.4437864309103482E-3</v>
      </c>
      <c r="AP19" s="2">
        <f t="shared" si="9"/>
        <v>3.9159303328195838E-2</v>
      </c>
      <c r="AQ19" s="2">
        <f t="shared" si="10"/>
        <v>2.5044638657875949E-2</v>
      </c>
      <c r="AR19" s="2">
        <f t="shared" si="11"/>
        <v>1.0043460430635783E-2</v>
      </c>
      <c r="AS19" s="2">
        <f t="shared" si="12"/>
        <v>2.1047446403997153E-2</v>
      </c>
    </row>
    <row r="20" spans="1:45">
      <c r="A20">
        <v>18</v>
      </c>
      <c r="B20" t="s">
        <v>68</v>
      </c>
      <c r="C20">
        <v>810.12819999999999</v>
      </c>
      <c r="D20">
        <v>15.716279999999999</v>
      </c>
      <c r="E20">
        <v>0.83754930000000005</v>
      </c>
      <c r="F20" t="s">
        <v>27</v>
      </c>
      <c r="G20" t="s">
        <v>35</v>
      </c>
      <c r="H20" t="s">
        <v>36</v>
      </c>
      <c r="I20">
        <v>808.12210000000005</v>
      </c>
      <c r="J20">
        <v>158.2679</v>
      </c>
      <c r="K20">
        <v>153.39689999999999</v>
      </c>
      <c r="L20">
        <v>0</v>
      </c>
      <c r="M20">
        <v>256.79899999999998</v>
      </c>
      <c r="N20">
        <v>388.93799999999999</v>
      </c>
      <c r="O20">
        <v>0</v>
      </c>
      <c r="P20">
        <v>204.49979999999999</v>
      </c>
      <c r="Q20">
        <v>737.27790000000005</v>
      </c>
      <c r="R20">
        <v>952.90260000000001</v>
      </c>
      <c r="S20">
        <v>756.60320000000002</v>
      </c>
      <c r="T20">
        <v>649.67819999999995</v>
      </c>
      <c r="U20">
        <v>798.3193</v>
      </c>
      <c r="V20" s="2">
        <f t="shared" si="20"/>
        <v>2.4028588493825977E-2</v>
      </c>
      <c r="W20" s="2">
        <f t="shared" si="20"/>
        <v>1.5774574674576752E-2</v>
      </c>
      <c r="X20" s="2">
        <f t="shared" si="20"/>
        <v>0</v>
      </c>
      <c r="Y20" s="2">
        <f t="shared" si="20"/>
        <v>2.9222895545038704E-2</v>
      </c>
      <c r="Z20" s="2">
        <f t="shared" si="20"/>
        <v>3.3943032243515581E-2</v>
      </c>
      <c r="AA20" s="2">
        <f t="shared" si="20"/>
        <v>0</v>
      </c>
      <c r="AB20" s="2">
        <f t="shared" si="20"/>
        <v>2.051310744711992E-2</v>
      </c>
      <c r="AC20" s="2">
        <f t="shared" si="20"/>
        <v>7.3792078396619928E-2</v>
      </c>
      <c r="AD20" s="2">
        <f t="shared" si="20"/>
        <v>6.2217267721223733E-2</v>
      </c>
      <c r="AE20" s="2">
        <f t="shared" si="20"/>
        <v>5.4100067769951583E-2</v>
      </c>
      <c r="AF20" s="2">
        <f t="shared" si="20"/>
        <v>4.5208817257991897E-2</v>
      </c>
      <c r="AG20" s="2">
        <f t="shared" si="20"/>
        <v>5.3210955582270514E-2</v>
      </c>
      <c r="AH20" s="2">
        <f t="shared" si="14"/>
        <v>1.9901581584201362E-2</v>
      </c>
      <c r="AI20" s="2">
        <f t="shared" si="15"/>
        <v>1.4611447772519352E-2</v>
      </c>
      <c r="AJ20" s="2">
        <f t="shared" si="16"/>
        <v>1.697151612175779E-2</v>
      </c>
      <c r="AK20" s="2">
        <f t="shared" si="17"/>
        <v>4.7152592921869921E-2</v>
      </c>
      <c r="AL20" s="2">
        <f t="shared" si="18"/>
        <v>5.8158667745587658E-2</v>
      </c>
      <c r="AM20" s="2">
        <f t="shared" si="19"/>
        <v>4.9209886420131202E-2</v>
      </c>
      <c r="AN20" s="2">
        <f t="shared" si="7"/>
        <v>5.8364691435986125E-3</v>
      </c>
      <c r="AO20" s="2">
        <f t="shared" si="8"/>
        <v>2.0663707605803019E-2</v>
      </c>
      <c r="AP20" s="2">
        <f t="shared" si="9"/>
        <v>2.4001348273423498E-2</v>
      </c>
      <c r="AQ20" s="2">
        <f t="shared" si="10"/>
        <v>3.7673921653032537E-2</v>
      </c>
      <c r="AR20" s="2">
        <f t="shared" si="11"/>
        <v>5.7397271297916497E-3</v>
      </c>
      <c r="AS20" s="2">
        <f t="shared" si="12"/>
        <v>5.6583662730901657E-3</v>
      </c>
    </row>
    <row r="21" spans="1:45">
      <c r="A21">
        <v>19</v>
      </c>
      <c r="I21" s="4" t="s">
        <v>32</v>
      </c>
      <c r="J21">
        <v>6586.6498999999994</v>
      </c>
      <c r="K21">
        <v>9724.312899999999</v>
      </c>
      <c r="L21">
        <v>8333.3389999999999</v>
      </c>
      <c r="M21">
        <v>8787.5960000000014</v>
      </c>
      <c r="N21">
        <v>11458.552000000001</v>
      </c>
      <c r="O21">
        <v>8945.237000000001</v>
      </c>
      <c r="P21">
        <v>9969.2257999999983</v>
      </c>
      <c r="Q21">
        <v>9991.2878999999994</v>
      </c>
      <c r="R21">
        <v>15315.7256</v>
      </c>
      <c r="S21">
        <v>13985.254199999999</v>
      </c>
      <c r="T21">
        <v>14370.608200000001</v>
      </c>
      <c r="U21">
        <v>15002.9123</v>
      </c>
    </row>
    <row r="22" spans="1:45">
      <c r="A22">
        <v>20</v>
      </c>
    </row>
    <row r="23" spans="1:45">
      <c r="A23">
        <v>21</v>
      </c>
      <c r="B23" t="s">
        <v>68</v>
      </c>
      <c r="C23">
        <v>191.01990000000001</v>
      </c>
      <c r="D23">
        <v>13.864570000000001</v>
      </c>
      <c r="E23">
        <v>0.74651990000000001</v>
      </c>
      <c r="F23" t="s">
        <v>23</v>
      </c>
      <c r="G23" t="s">
        <v>37</v>
      </c>
      <c r="H23" t="s">
        <v>38</v>
      </c>
      <c r="I23">
        <v>191.01990000000001</v>
      </c>
      <c r="J23">
        <v>11018.55</v>
      </c>
      <c r="K23">
        <v>18485.330000000002</v>
      </c>
      <c r="L23">
        <v>14956.02</v>
      </c>
      <c r="M23">
        <v>13516.37</v>
      </c>
      <c r="N23">
        <v>24642.46</v>
      </c>
      <c r="O23">
        <v>25927.200000000001</v>
      </c>
      <c r="P23">
        <v>12554.52</v>
      </c>
      <c r="Q23">
        <v>11325.92</v>
      </c>
      <c r="R23">
        <v>9196.1419999999998</v>
      </c>
      <c r="S23">
        <v>6441.13</v>
      </c>
      <c r="T23">
        <v>3216.9450000000002</v>
      </c>
      <c r="U23">
        <v>3693.0569999999998</v>
      </c>
      <c r="V23" s="2">
        <f t="shared" ref="V23:AG29" si="21">J23/J$30</f>
        <v>0.94312162314068348</v>
      </c>
      <c r="W23" s="2">
        <f t="shared" si="21"/>
        <v>0.92330448043939151</v>
      </c>
      <c r="X23" s="2">
        <f t="shared" si="21"/>
        <v>0.90010260361539907</v>
      </c>
      <c r="Y23" s="2">
        <f t="shared" si="21"/>
        <v>0.88588918958375695</v>
      </c>
      <c r="Z23" s="2">
        <f t="shared" si="21"/>
        <v>0.84790491447931304</v>
      </c>
      <c r="AA23" s="2">
        <f t="shared" si="21"/>
        <v>0.83252302883599338</v>
      </c>
      <c r="AB23" s="2">
        <f t="shared" si="21"/>
        <v>0.64294143867636988</v>
      </c>
      <c r="AC23" s="2">
        <f t="shared" si="21"/>
        <v>0.67505674069002797</v>
      </c>
      <c r="AD23" s="2">
        <f t="shared" si="21"/>
        <v>0.4900807895512338</v>
      </c>
      <c r="AE23" s="2">
        <f t="shared" si="21"/>
        <v>0.43931403065409913</v>
      </c>
      <c r="AF23" s="2">
        <f t="shared" si="21"/>
        <v>0.38292475860508068</v>
      </c>
      <c r="AG23" s="2">
        <f t="shared" si="21"/>
        <v>0.45472786226971806</v>
      </c>
      <c r="AH23" s="2">
        <f t="shared" si="14"/>
        <v>0.93321305179003744</v>
      </c>
      <c r="AI23" s="2">
        <f t="shared" si="15"/>
        <v>0.89299589659957801</v>
      </c>
      <c r="AJ23" s="2">
        <f t="shared" si="16"/>
        <v>0.84021397165765321</v>
      </c>
      <c r="AK23" s="2">
        <f t="shared" si="17"/>
        <v>0.65899908968319898</v>
      </c>
      <c r="AL23" s="2">
        <f t="shared" si="18"/>
        <v>0.46469741010266646</v>
      </c>
      <c r="AM23" s="2">
        <f t="shared" si="19"/>
        <v>0.41882631043739937</v>
      </c>
      <c r="AN23" s="2">
        <f t="shared" si="7"/>
        <v>1.4012835987825056E-2</v>
      </c>
      <c r="AO23" s="2">
        <f t="shared" si="8"/>
        <v>1.0050401445586164E-2</v>
      </c>
      <c r="AP23" s="2">
        <f t="shared" si="9"/>
        <v>1.0876635645827332E-2</v>
      </c>
      <c r="AQ23" s="2">
        <f t="shared" si="10"/>
        <v>2.2708947833711617E-2</v>
      </c>
      <c r="AR23" s="2">
        <f t="shared" si="11"/>
        <v>3.5897519475026417E-2</v>
      </c>
      <c r="AS23" s="2">
        <f t="shared" si="12"/>
        <v>5.0772461511505732E-2</v>
      </c>
    </row>
    <row r="24" spans="1:45">
      <c r="A24">
        <v>22</v>
      </c>
      <c r="B24" t="s">
        <v>68</v>
      </c>
      <c r="C24">
        <v>192.02330000000001</v>
      </c>
      <c r="D24">
        <v>13.86077</v>
      </c>
      <c r="E24">
        <v>0.84285710000000003</v>
      </c>
      <c r="F24" t="s">
        <v>26</v>
      </c>
      <c r="G24" t="s">
        <v>37</v>
      </c>
      <c r="H24" t="s">
        <v>38</v>
      </c>
      <c r="I24">
        <v>191.01990000000001</v>
      </c>
      <c r="J24">
        <v>410.56369999999998</v>
      </c>
      <c r="K24">
        <v>1169.6590000000001</v>
      </c>
      <c r="L24">
        <v>722.49929999999995</v>
      </c>
      <c r="M24">
        <v>825.72040000000004</v>
      </c>
      <c r="N24">
        <v>1017.965</v>
      </c>
      <c r="O24">
        <v>1334.4870000000001</v>
      </c>
      <c r="P24">
        <v>1226.921</v>
      </c>
      <c r="Q24">
        <v>1097.5029999999999</v>
      </c>
      <c r="R24">
        <v>1392.693</v>
      </c>
      <c r="S24">
        <v>1023.842</v>
      </c>
      <c r="T24">
        <v>473.01240000000001</v>
      </c>
      <c r="U24">
        <v>378.46010000000001</v>
      </c>
      <c r="V24" s="2">
        <f t="shared" si="21"/>
        <v>3.5141783914094379E-2</v>
      </c>
      <c r="W24" s="2">
        <f t="shared" si="21"/>
        <v>5.8422078225612316E-2</v>
      </c>
      <c r="X24" s="2">
        <f t="shared" si="21"/>
        <v>4.3482390438118107E-2</v>
      </c>
      <c r="Y24" s="2">
        <f t="shared" si="21"/>
        <v>5.4119321680212634E-2</v>
      </c>
      <c r="Z24" s="2">
        <f t="shared" si="21"/>
        <v>3.5026435115160334E-2</v>
      </c>
      <c r="AA24" s="2">
        <f t="shared" si="21"/>
        <v>4.2850410348292851E-2</v>
      </c>
      <c r="AB24" s="2">
        <f t="shared" si="21"/>
        <v>6.2833015749088797E-2</v>
      </c>
      <c r="AC24" s="2">
        <f t="shared" si="21"/>
        <v>6.5414270812219025E-2</v>
      </c>
      <c r="AD24" s="2">
        <f t="shared" si="21"/>
        <v>7.4219393854779145E-2</v>
      </c>
      <c r="AE24" s="2">
        <f t="shared" si="21"/>
        <v>6.9830628441430953E-2</v>
      </c>
      <c r="AF24" s="2">
        <f t="shared" si="21"/>
        <v>5.6304400319933931E-2</v>
      </c>
      <c r="AG24" s="2">
        <f t="shared" si="21"/>
        <v>4.6599971846463174E-2</v>
      </c>
      <c r="AH24" s="2">
        <f t="shared" si="14"/>
        <v>4.6781931069853344E-2</v>
      </c>
      <c r="AI24" s="2">
        <f t="shared" si="15"/>
        <v>4.8800856059165371E-2</v>
      </c>
      <c r="AJ24" s="2">
        <f t="shared" si="16"/>
        <v>3.8938422731726596E-2</v>
      </c>
      <c r="AK24" s="2">
        <f t="shared" si="17"/>
        <v>6.4123643280653911E-2</v>
      </c>
      <c r="AL24" s="2">
        <f t="shared" si="18"/>
        <v>7.2025011148105056E-2</v>
      </c>
      <c r="AM24" s="2">
        <f t="shared" si="19"/>
        <v>5.1452186083198556E-2</v>
      </c>
      <c r="AN24" s="2">
        <f t="shared" si="7"/>
        <v>1.6461653975692964E-2</v>
      </c>
      <c r="AO24" s="2">
        <f t="shared" si="8"/>
        <v>7.5214462123000658E-3</v>
      </c>
      <c r="AP24" s="2">
        <f t="shared" si="9"/>
        <v>5.5323859431836023E-3</v>
      </c>
      <c r="AQ24" s="2">
        <f t="shared" si="10"/>
        <v>1.8252229591114938E-3</v>
      </c>
      <c r="AR24" s="2">
        <f t="shared" si="11"/>
        <v>3.1033257848154879E-3</v>
      </c>
      <c r="AS24" s="2">
        <f t="shared" si="12"/>
        <v>6.8620671811309882E-3</v>
      </c>
    </row>
    <row r="25" spans="1:45">
      <c r="A25">
        <v>23</v>
      </c>
      <c r="B25" t="s">
        <v>68</v>
      </c>
      <c r="C25">
        <v>193.02670000000001</v>
      </c>
      <c r="D25">
        <v>13.88682</v>
      </c>
      <c r="E25">
        <v>0.80143770000000003</v>
      </c>
      <c r="F25" t="s">
        <v>27</v>
      </c>
      <c r="G25" t="s">
        <v>37</v>
      </c>
      <c r="H25" t="s">
        <v>38</v>
      </c>
      <c r="I25">
        <v>191.01990000000001</v>
      </c>
      <c r="J25">
        <v>0</v>
      </c>
      <c r="K25">
        <v>76.788920000000005</v>
      </c>
      <c r="L25">
        <v>102.52160000000001</v>
      </c>
      <c r="M25">
        <v>104.64790000000001</v>
      </c>
      <c r="N25">
        <v>800.10590000000002</v>
      </c>
      <c r="O25">
        <v>508.36419999999998</v>
      </c>
      <c r="P25">
        <v>1484.6780000000001</v>
      </c>
      <c r="Q25">
        <v>843.26639999999998</v>
      </c>
      <c r="R25">
        <v>1219.472</v>
      </c>
      <c r="S25">
        <v>1355.527</v>
      </c>
      <c r="T25">
        <v>476.25560000000002</v>
      </c>
      <c r="U25">
        <v>352.24509999999998</v>
      </c>
      <c r="V25" s="2">
        <f t="shared" si="21"/>
        <v>0</v>
      </c>
      <c r="W25" s="2">
        <f t="shared" si="21"/>
        <v>3.8354497260315069E-3</v>
      </c>
      <c r="X25" s="2">
        <f t="shared" si="21"/>
        <v>6.1700879703835976E-3</v>
      </c>
      <c r="Y25" s="2">
        <f t="shared" si="21"/>
        <v>6.8588269870269933E-3</v>
      </c>
      <c r="Z25" s="2">
        <f t="shared" si="21"/>
        <v>2.753027598356227E-2</v>
      </c>
      <c r="AA25" s="2">
        <f t="shared" si="21"/>
        <v>1.6323586948678866E-2</v>
      </c>
      <c r="AB25" s="2">
        <f t="shared" si="21"/>
        <v>7.6033254102200284E-2</v>
      </c>
      <c r="AC25" s="2">
        <f t="shared" si="21"/>
        <v>5.0261053187503832E-2</v>
      </c>
      <c r="AD25" s="2">
        <f t="shared" si="21"/>
        <v>6.4988100509498672E-2</v>
      </c>
      <c r="AE25" s="2">
        <f t="shared" si="21"/>
        <v>9.2453036971844857E-2</v>
      </c>
      <c r="AF25" s="2">
        <f t="shared" si="21"/>
        <v>5.6690450307455634E-2</v>
      </c>
      <c r="AG25" s="2">
        <f t="shared" si="21"/>
        <v>4.3372106446768373E-2</v>
      </c>
      <c r="AH25" s="2">
        <f t="shared" si="14"/>
        <v>1.9177248630157535E-3</v>
      </c>
      <c r="AI25" s="2">
        <f t="shared" si="15"/>
        <v>6.5144574787052954E-3</v>
      </c>
      <c r="AJ25" s="2">
        <f t="shared" si="16"/>
        <v>2.1926931466120569E-2</v>
      </c>
      <c r="AK25" s="2">
        <f t="shared" si="17"/>
        <v>6.3147153644852058E-2</v>
      </c>
      <c r="AL25" s="2">
        <f t="shared" si="18"/>
        <v>7.8720568740671765E-2</v>
      </c>
      <c r="AM25" s="2">
        <f t="shared" si="19"/>
        <v>5.0031278377112007E-2</v>
      </c>
      <c r="AN25" s="2">
        <f t="shared" si="7"/>
        <v>2.7120725101769643E-3</v>
      </c>
      <c r="AO25" s="2">
        <f t="shared" si="8"/>
        <v>4.8701202913629954E-4</v>
      </c>
      <c r="AP25" s="2">
        <f t="shared" si="9"/>
        <v>7.9243258112149714E-3</v>
      </c>
      <c r="AQ25" s="2">
        <f t="shared" si="10"/>
        <v>1.8223698032884039E-2</v>
      </c>
      <c r="AR25" s="2">
        <f t="shared" si="11"/>
        <v>1.9420642817382663E-2</v>
      </c>
      <c r="AS25" s="2">
        <f t="shared" si="12"/>
        <v>9.4174912580661727E-3</v>
      </c>
    </row>
    <row r="26" spans="1:45">
      <c r="A26">
        <v>24</v>
      </c>
      <c r="B26" t="s">
        <v>68</v>
      </c>
      <c r="C26">
        <v>194.0299</v>
      </c>
      <c r="D26">
        <v>13.88167</v>
      </c>
      <c r="E26">
        <v>0.83389720000000001</v>
      </c>
      <c r="F26" t="s">
        <v>28</v>
      </c>
      <c r="G26" t="s">
        <v>37</v>
      </c>
      <c r="H26" t="s">
        <v>38</v>
      </c>
      <c r="I26">
        <v>191.01990000000001</v>
      </c>
      <c r="J26">
        <v>0</v>
      </c>
      <c r="K26">
        <v>0</v>
      </c>
      <c r="L26">
        <v>0</v>
      </c>
      <c r="M26">
        <v>87.151129999999995</v>
      </c>
      <c r="N26">
        <v>0</v>
      </c>
      <c r="O26">
        <v>572.09910000000002</v>
      </c>
      <c r="P26">
        <v>673.27570000000003</v>
      </c>
      <c r="Q26">
        <v>355.86040000000003</v>
      </c>
      <c r="R26">
        <v>731.70050000000003</v>
      </c>
      <c r="S26">
        <v>733.2</v>
      </c>
      <c r="T26">
        <v>381.31970000000001</v>
      </c>
      <c r="U26">
        <v>307.14870000000002</v>
      </c>
      <c r="V26" s="2">
        <f t="shared" si="21"/>
        <v>0</v>
      </c>
      <c r="W26" s="2">
        <f t="shared" si="21"/>
        <v>0</v>
      </c>
      <c r="X26" s="2">
        <f t="shared" si="21"/>
        <v>0</v>
      </c>
      <c r="Y26" s="2">
        <f t="shared" si="21"/>
        <v>5.7120546364895783E-3</v>
      </c>
      <c r="Z26" s="2">
        <f t="shared" si="21"/>
        <v>0</v>
      </c>
      <c r="AA26" s="2">
        <f t="shared" si="21"/>
        <v>1.8370116153165243E-2</v>
      </c>
      <c r="AB26" s="2">
        <f t="shared" si="21"/>
        <v>3.4479760849784775E-2</v>
      </c>
      <c r="AC26" s="2">
        <f t="shared" si="21"/>
        <v>2.121028241102265E-2</v>
      </c>
      <c r="AD26" s="2">
        <f t="shared" si="21"/>
        <v>3.8993782257280556E-2</v>
      </c>
      <c r="AE26" s="2">
        <f t="shared" si="21"/>
        <v>5.0007537074330977E-2</v>
      </c>
      <c r="AF26" s="2">
        <f t="shared" si="21"/>
        <v>4.53898820383506E-2</v>
      </c>
      <c r="AG26" s="2">
        <f t="shared" si="21"/>
        <v>3.7819365298158943E-2</v>
      </c>
      <c r="AH26" s="2">
        <f t="shared" si="14"/>
        <v>0</v>
      </c>
      <c r="AI26" s="2">
        <f t="shared" si="15"/>
        <v>2.8560273182447892E-3</v>
      </c>
      <c r="AJ26" s="2">
        <f t="shared" si="16"/>
        <v>9.1850580765826216E-3</v>
      </c>
      <c r="AK26" s="2">
        <f t="shared" si="17"/>
        <v>2.7845021630403713E-2</v>
      </c>
      <c r="AL26" s="2">
        <f t="shared" si="18"/>
        <v>4.450065966580577E-2</v>
      </c>
      <c r="AM26" s="2">
        <f t="shared" si="19"/>
        <v>4.1604623668254771E-2</v>
      </c>
      <c r="AN26" s="2">
        <f t="shared" si="7"/>
        <v>0</v>
      </c>
      <c r="AO26" s="2">
        <f t="shared" si="8"/>
        <v>4.0390325679698401E-3</v>
      </c>
      <c r="AP26" s="2">
        <f t="shared" si="9"/>
        <v>1.2989633703087679E-2</v>
      </c>
      <c r="AQ26" s="2">
        <f t="shared" si="10"/>
        <v>9.3829381868573789E-3</v>
      </c>
      <c r="AR26" s="2">
        <f t="shared" si="11"/>
        <v>7.7879007174623165E-3</v>
      </c>
      <c r="AS26" s="2">
        <f t="shared" si="12"/>
        <v>5.3531637240757969E-3</v>
      </c>
    </row>
    <row r="27" spans="1:45">
      <c r="A27">
        <v>25</v>
      </c>
      <c r="B27" t="s">
        <v>68</v>
      </c>
      <c r="C27">
        <v>195.0333</v>
      </c>
      <c r="D27">
        <v>13.863300000000001</v>
      </c>
      <c r="E27">
        <v>0.81927680000000003</v>
      </c>
      <c r="F27" t="s">
        <v>29</v>
      </c>
      <c r="G27" t="s">
        <v>37</v>
      </c>
      <c r="H27" t="s">
        <v>38</v>
      </c>
      <c r="I27">
        <v>191.01990000000001</v>
      </c>
      <c r="J27">
        <v>253.95</v>
      </c>
      <c r="K27">
        <v>175.9675</v>
      </c>
      <c r="L27">
        <v>751.08510000000001</v>
      </c>
      <c r="M27">
        <v>723.5154</v>
      </c>
      <c r="N27">
        <v>2251.4160000000002</v>
      </c>
      <c r="O27">
        <v>2610.1</v>
      </c>
      <c r="P27">
        <v>3248.723</v>
      </c>
      <c r="Q27">
        <v>2700.1979999999999</v>
      </c>
      <c r="R27">
        <v>5272.4549999999999</v>
      </c>
      <c r="S27">
        <v>4445.2629999999999</v>
      </c>
      <c r="T27">
        <v>3110.922</v>
      </c>
      <c r="U27">
        <v>2565.5859999999998</v>
      </c>
      <c r="V27" s="2">
        <f t="shared" si="21"/>
        <v>2.1736592945222063E-2</v>
      </c>
      <c r="W27" s="2">
        <f t="shared" si="21"/>
        <v>8.7892172420897322E-3</v>
      </c>
      <c r="X27" s="2">
        <f t="shared" si="21"/>
        <v>4.5202778148647323E-2</v>
      </c>
      <c r="Y27" s="2">
        <f t="shared" si="21"/>
        <v>4.7420607112513773E-2</v>
      </c>
      <c r="Z27" s="2">
        <f t="shared" si="21"/>
        <v>7.7467375048487747E-2</v>
      </c>
      <c r="AA27" s="2">
        <f t="shared" si="21"/>
        <v>8.3810375110495008E-2</v>
      </c>
      <c r="AB27" s="2">
        <f t="shared" si="21"/>
        <v>0.16637343677663599</v>
      </c>
      <c r="AC27" s="2">
        <f t="shared" si="21"/>
        <v>0.16093940810969282</v>
      </c>
      <c r="AD27" s="2">
        <f t="shared" si="21"/>
        <v>0.28097966617668041</v>
      </c>
      <c r="AE27" s="2">
        <f t="shared" si="21"/>
        <v>0.30318692618337661</v>
      </c>
      <c r="AF27" s="2">
        <f t="shared" si="21"/>
        <v>0.37030445217099911</v>
      </c>
      <c r="AG27" s="2">
        <f t="shared" si="21"/>
        <v>0.31590182259551286</v>
      </c>
      <c r="AH27" s="2">
        <f t="shared" si="14"/>
        <v>1.5262905093655897E-2</v>
      </c>
      <c r="AI27" s="2">
        <f t="shared" si="15"/>
        <v>4.6311692630580548E-2</v>
      </c>
      <c r="AJ27" s="2">
        <f t="shared" si="16"/>
        <v>8.0638875079491384E-2</v>
      </c>
      <c r="AK27" s="2">
        <f t="shared" si="17"/>
        <v>0.16365642244316442</v>
      </c>
      <c r="AL27" s="2">
        <f t="shared" si="18"/>
        <v>0.29208329618002848</v>
      </c>
      <c r="AM27" s="2">
        <f t="shared" si="19"/>
        <v>0.34310313738325598</v>
      </c>
      <c r="AN27" s="2">
        <f t="shared" si="7"/>
        <v>9.1551771582548108E-3</v>
      </c>
      <c r="AO27" s="2">
        <f t="shared" si="8"/>
        <v>1.5682418998619013E-3</v>
      </c>
      <c r="AP27" s="2">
        <f t="shared" si="9"/>
        <v>4.4851783569120262E-3</v>
      </c>
      <c r="AQ27" s="2">
        <f t="shared" si="10"/>
        <v>3.842438519557614E-3</v>
      </c>
      <c r="AR27" s="2">
        <f t="shared" si="11"/>
        <v>1.5702904142307701E-2</v>
      </c>
      <c r="AS27" s="2">
        <f t="shared" si="12"/>
        <v>3.8468468287206153E-2</v>
      </c>
    </row>
    <row r="28" spans="1:45">
      <c r="A28">
        <v>26</v>
      </c>
      <c r="B28" t="s">
        <v>68</v>
      </c>
      <c r="C28">
        <v>196.0367</v>
      </c>
      <c r="D28">
        <v>13.87851</v>
      </c>
      <c r="E28">
        <v>0.80003519999999995</v>
      </c>
      <c r="F28" t="s">
        <v>30</v>
      </c>
      <c r="G28" t="s">
        <v>37</v>
      </c>
      <c r="H28" t="s">
        <v>38</v>
      </c>
      <c r="I28">
        <v>191.01990000000001</v>
      </c>
      <c r="J28">
        <v>0</v>
      </c>
      <c r="K28">
        <v>113.0932</v>
      </c>
      <c r="L28">
        <v>83.779719999999998</v>
      </c>
      <c r="M28">
        <v>0</v>
      </c>
      <c r="N28">
        <v>350.81659999999999</v>
      </c>
      <c r="O28">
        <v>190.672</v>
      </c>
      <c r="P28">
        <v>251.88040000000001</v>
      </c>
      <c r="Q28">
        <v>454.98259999999999</v>
      </c>
      <c r="R28">
        <v>840.37450000000001</v>
      </c>
      <c r="S28">
        <v>571.6481</v>
      </c>
      <c r="T28">
        <v>612.06269999999995</v>
      </c>
      <c r="U28">
        <v>733.6463</v>
      </c>
      <c r="V28" s="2">
        <f t="shared" si="21"/>
        <v>0</v>
      </c>
      <c r="W28" s="2">
        <f t="shared" si="21"/>
        <v>5.648774366875148E-3</v>
      </c>
      <c r="X28" s="2">
        <f t="shared" si="21"/>
        <v>5.0421398274520307E-3</v>
      </c>
      <c r="Y28" s="2">
        <f t="shared" si="21"/>
        <v>0</v>
      </c>
      <c r="Z28" s="2">
        <f t="shared" si="21"/>
        <v>1.207099937347665E-2</v>
      </c>
      <c r="AA28" s="2">
        <f t="shared" si="21"/>
        <v>6.1224826033747003E-3</v>
      </c>
      <c r="AB28" s="2">
        <f t="shared" si="21"/>
        <v>1.2899286213282507E-2</v>
      </c>
      <c r="AC28" s="2">
        <f t="shared" si="21"/>
        <v>2.7118244789533629E-2</v>
      </c>
      <c r="AD28" s="2">
        <f t="shared" si="21"/>
        <v>4.4785236948137963E-2</v>
      </c>
      <c r="AE28" s="2">
        <f t="shared" si="21"/>
        <v>3.8988971023214483E-2</v>
      </c>
      <c r="AF28" s="2">
        <f t="shared" si="21"/>
        <v>7.2856067370960301E-2</v>
      </c>
      <c r="AG28" s="2">
        <f t="shared" si="21"/>
        <v>9.0334217332981401E-2</v>
      </c>
      <c r="AH28" s="2">
        <f t="shared" si="14"/>
        <v>2.824387183437574E-3</v>
      </c>
      <c r="AI28" s="2">
        <f t="shared" si="15"/>
        <v>2.5210699137260153E-3</v>
      </c>
      <c r="AJ28" s="2">
        <f t="shared" si="16"/>
        <v>9.0967409884256754E-3</v>
      </c>
      <c r="AK28" s="2">
        <f t="shared" si="17"/>
        <v>2.0008765501408069E-2</v>
      </c>
      <c r="AL28" s="2">
        <f t="shared" si="18"/>
        <v>4.1887103985676223E-2</v>
      </c>
      <c r="AM28" s="2">
        <f t="shared" si="19"/>
        <v>8.1595142351970851E-2</v>
      </c>
      <c r="AN28" s="2">
        <f t="shared" si="7"/>
        <v>3.994286660210164E-3</v>
      </c>
      <c r="AO28" s="2">
        <f t="shared" si="8"/>
        <v>3.5653312636820997E-3</v>
      </c>
      <c r="AP28" s="2">
        <f t="shared" si="9"/>
        <v>4.2062365461409887E-3</v>
      </c>
      <c r="AQ28" s="2">
        <f t="shared" si="10"/>
        <v>1.0054322030677779E-2</v>
      </c>
      <c r="AR28" s="2">
        <f t="shared" si="11"/>
        <v>4.0985789410739083E-3</v>
      </c>
      <c r="AS28" s="2">
        <f t="shared" si="12"/>
        <v>1.2358918360740568E-2</v>
      </c>
    </row>
    <row r="29" spans="1:45">
      <c r="A29">
        <v>27</v>
      </c>
      <c r="B29" t="s">
        <v>68</v>
      </c>
      <c r="C29">
        <v>197.04</v>
      </c>
      <c r="D29">
        <v>13.904859999999999</v>
      </c>
      <c r="E29">
        <v>8.0398830000000004E-2</v>
      </c>
      <c r="F29" t="s">
        <v>31</v>
      </c>
      <c r="G29" t="s">
        <v>37</v>
      </c>
      <c r="H29" t="s">
        <v>38</v>
      </c>
      <c r="I29">
        <v>191.01990000000001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86.694760000000002</v>
      </c>
      <c r="Q29">
        <v>0</v>
      </c>
      <c r="R29">
        <v>111.7059</v>
      </c>
      <c r="S29">
        <v>91.179760000000002</v>
      </c>
      <c r="T29">
        <v>130.46719999999999</v>
      </c>
      <c r="U29">
        <v>91.323080000000004</v>
      </c>
      <c r="V29" s="2">
        <f t="shared" si="21"/>
        <v>0</v>
      </c>
      <c r="W29" s="2">
        <f t="shared" si="21"/>
        <v>0</v>
      </c>
      <c r="X29" s="2">
        <f t="shared" si="21"/>
        <v>0</v>
      </c>
      <c r="Y29" s="2">
        <f t="shared" si="21"/>
        <v>0</v>
      </c>
      <c r="Z29" s="2">
        <f t="shared" si="21"/>
        <v>0</v>
      </c>
      <c r="AA29" s="2">
        <f t="shared" si="21"/>
        <v>0</v>
      </c>
      <c r="AB29" s="2">
        <f t="shared" si="21"/>
        <v>4.4398076326376953E-3</v>
      </c>
      <c r="AC29" s="2">
        <f t="shared" si="21"/>
        <v>0</v>
      </c>
      <c r="AD29" s="2">
        <f t="shared" si="21"/>
        <v>5.9530307023892377E-3</v>
      </c>
      <c r="AE29" s="2">
        <f t="shared" si="21"/>
        <v>6.2188696517029469E-3</v>
      </c>
      <c r="AF29" s="2">
        <f t="shared" si="21"/>
        <v>1.5529989187219793E-2</v>
      </c>
      <c r="AG29" s="2">
        <f t="shared" si="21"/>
        <v>1.124465421039709E-2</v>
      </c>
      <c r="AH29" s="2">
        <f t="shared" si="14"/>
        <v>0</v>
      </c>
      <c r="AI29" s="2">
        <f t="shared" si="15"/>
        <v>0</v>
      </c>
      <c r="AJ29" s="2">
        <f t="shared" si="16"/>
        <v>0</v>
      </c>
      <c r="AK29" s="2">
        <f t="shared" si="17"/>
        <v>2.2199038163188477E-3</v>
      </c>
      <c r="AL29" s="2">
        <f t="shared" si="18"/>
        <v>6.0859501770460928E-3</v>
      </c>
      <c r="AM29" s="2">
        <f t="shared" si="19"/>
        <v>1.3387321698808442E-2</v>
      </c>
      <c r="AN29" s="2">
        <f t="shared" si="7"/>
        <v>0</v>
      </c>
      <c r="AO29" s="2">
        <f t="shared" si="8"/>
        <v>0</v>
      </c>
      <c r="AP29" s="2">
        <f t="shared" si="9"/>
        <v>0</v>
      </c>
      <c r="AQ29" s="2">
        <f t="shared" si="10"/>
        <v>3.1394180842019065E-3</v>
      </c>
      <c r="AR29" s="2">
        <f t="shared" si="11"/>
        <v>1.8797652376323069E-4</v>
      </c>
      <c r="AS29" s="2">
        <f t="shared" si="12"/>
        <v>3.0301894217672296E-3</v>
      </c>
    </row>
    <row r="30" spans="1:45">
      <c r="A30">
        <v>28</v>
      </c>
      <c r="I30" s="4" t="s">
        <v>32</v>
      </c>
      <c r="J30">
        <v>11683.063700000001</v>
      </c>
      <c r="K30">
        <v>20020.838619999999</v>
      </c>
      <c r="L30">
        <v>16615.905719999999</v>
      </c>
      <c r="M30">
        <v>15257.404830000001</v>
      </c>
      <c r="N30">
        <v>29062.763499999997</v>
      </c>
      <c r="O30">
        <v>31142.922299999998</v>
      </c>
      <c r="P30">
        <v>19526.692860000003</v>
      </c>
      <c r="Q30">
        <v>16777.7304</v>
      </c>
      <c r="R30">
        <v>18764.542900000004</v>
      </c>
      <c r="S30">
        <v>14661.789860000001</v>
      </c>
      <c r="T30">
        <v>8400.9845999999998</v>
      </c>
      <c r="U30">
        <v>8121.4662800000006</v>
      </c>
    </row>
    <row r="31" spans="1:45">
      <c r="A31">
        <v>29</v>
      </c>
    </row>
    <row r="32" spans="1:45">
      <c r="A32">
        <v>30</v>
      </c>
      <c r="B32" t="s">
        <v>68</v>
      </c>
      <c r="C32">
        <v>145.0146</v>
      </c>
      <c r="D32">
        <v>13.08663</v>
      </c>
      <c r="E32">
        <v>0.84140470000000001</v>
      </c>
      <c r="F32" t="s">
        <v>23</v>
      </c>
      <c r="G32" t="s">
        <v>39</v>
      </c>
      <c r="H32" t="s">
        <v>40</v>
      </c>
      <c r="I32">
        <v>145.0146</v>
      </c>
      <c r="J32">
        <v>666.80489999999998</v>
      </c>
      <c r="K32">
        <v>1763.7719999999999</v>
      </c>
      <c r="L32">
        <v>954.27120000000002</v>
      </c>
      <c r="M32">
        <v>2154.424</v>
      </c>
      <c r="N32">
        <v>230.7329</v>
      </c>
      <c r="O32">
        <v>1382.0989999999999</v>
      </c>
      <c r="P32">
        <v>1036.27</v>
      </c>
      <c r="Q32">
        <v>969.78779999999995</v>
      </c>
      <c r="R32">
        <v>933.48659999999995</v>
      </c>
      <c r="S32">
        <v>550.00649999999996</v>
      </c>
      <c r="T32">
        <v>324.97070000000002</v>
      </c>
      <c r="U32">
        <v>162.422</v>
      </c>
      <c r="V32" s="2">
        <f t="shared" ref="V32:AG37" si="22">J32/J$38</f>
        <v>0.90449093540712533</v>
      </c>
      <c r="W32" s="2">
        <f t="shared" si="22"/>
        <v>0.84086086106224656</v>
      </c>
      <c r="X32" s="2">
        <f t="shared" si="22"/>
        <v>0.92511165294579878</v>
      </c>
      <c r="Y32" s="2">
        <f t="shared" si="22"/>
        <v>0.73968208375982281</v>
      </c>
      <c r="Z32" s="2">
        <f t="shared" si="22"/>
        <v>1</v>
      </c>
      <c r="AA32" s="2">
        <f t="shared" si="22"/>
        <v>0.75329506192682893</v>
      </c>
      <c r="AB32" s="2">
        <f t="shared" si="22"/>
        <v>0.57421706370283543</v>
      </c>
      <c r="AC32" s="2">
        <f t="shared" si="22"/>
        <v>0.61318882179008871</v>
      </c>
      <c r="AD32" s="2">
        <f t="shared" si="22"/>
        <v>0.32267309031883562</v>
      </c>
      <c r="AE32" s="2">
        <f t="shared" si="22"/>
        <v>0.21855041988006491</v>
      </c>
      <c r="AF32" s="2">
        <f t="shared" si="22"/>
        <v>0.23229669865192146</v>
      </c>
      <c r="AG32" s="2">
        <f t="shared" si="22"/>
        <v>7.8035651312445289E-2</v>
      </c>
      <c r="AH32" s="2">
        <f t="shared" si="14"/>
        <v>0.87267589823468594</v>
      </c>
      <c r="AI32" s="2">
        <f t="shared" si="15"/>
        <v>0.83239686835281079</v>
      </c>
      <c r="AJ32" s="2">
        <f>AVERAGE(AA32)</f>
        <v>0.75329506192682893</v>
      </c>
      <c r="AK32" s="2">
        <f t="shared" si="17"/>
        <v>0.59370294274646207</v>
      </c>
      <c r="AL32" s="2">
        <f t="shared" si="18"/>
        <v>0.27061175509945024</v>
      </c>
      <c r="AM32" s="2">
        <f t="shared" si="19"/>
        <v>0.15516617498218338</v>
      </c>
      <c r="AN32" s="2">
        <f t="shared" si="7"/>
        <v>4.4993257056667943E-2</v>
      </c>
      <c r="AO32" s="2">
        <f t="shared" si="8"/>
        <v>0.13111850580390283</v>
      </c>
      <c r="AP32" s="2" t="e">
        <f>STDEV(AA32)</f>
        <v>#DIV/0!</v>
      </c>
      <c r="AQ32" s="2">
        <f t="shared" si="10"/>
        <v>2.7557194418258473E-2</v>
      </c>
      <c r="AR32" s="2">
        <f t="shared" si="11"/>
        <v>7.3625846342507059E-2</v>
      </c>
      <c r="AS32" s="2">
        <f t="shared" si="12"/>
        <v>0.1090790326466826</v>
      </c>
    </row>
    <row r="33" spans="1:49">
      <c r="A33">
        <v>31</v>
      </c>
      <c r="B33" t="s">
        <v>68</v>
      </c>
      <c r="C33">
        <v>146.01769999999999</v>
      </c>
      <c r="D33">
        <v>13.221299999999999</v>
      </c>
      <c r="E33">
        <v>8.0148259999999999E-2</v>
      </c>
      <c r="F33" t="s">
        <v>26</v>
      </c>
      <c r="G33" t="s">
        <v>39</v>
      </c>
      <c r="H33" t="s">
        <v>40</v>
      </c>
      <c r="I33">
        <v>145.0146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63.300080000000001</v>
      </c>
      <c r="Q33">
        <v>0</v>
      </c>
      <c r="R33">
        <v>0</v>
      </c>
      <c r="S33">
        <v>0</v>
      </c>
      <c r="T33">
        <v>0</v>
      </c>
      <c r="U33">
        <v>0</v>
      </c>
      <c r="V33" s="2">
        <f t="shared" si="22"/>
        <v>0</v>
      </c>
      <c r="W33" s="2">
        <f t="shared" si="22"/>
        <v>0</v>
      </c>
      <c r="X33" s="2">
        <f t="shared" si="22"/>
        <v>0</v>
      </c>
      <c r="Y33" s="2">
        <f t="shared" si="22"/>
        <v>0</v>
      </c>
      <c r="Z33" s="2">
        <f t="shared" si="22"/>
        <v>0</v>
      </c>
      <c r="AA33" s="2">
        <f t="shared" si="22"/>
        <v>0</v>
      </c>
      <c r="AB33" s="2">
        <f t="shared" si="22"/>
        <v>3.5075787265630175E-2</v>
      </c>
      <c r="AC33" s="2">
        <f t="shared" si="22"/>
        <v>0</v>
      </c>
      <c r="AD33" s="2">
        <f t="shared" si="22"/>
        <v>0</v>
      </c>
      <c r="AE33" s="2">
        <f t="shared" si="22"/>
        <v>0</v>
      </c>
      <c r="AF33" s="2">
        <f t="shared" si="22"/>
        <v>0</v>
      </c>
      <c r="AG33" s="2">
        <f t="shared" si="22"/>
        <v>0</v>
      </c>
      <c r="AH33" s="2">
        <f t="shared" si="14"/>
        <v>0</v>
      </c>
      <c r="AI33" s="2">
        <f t="shared" si="15"/>
        <v>0</v>
      </c>
      <c r="AJ33" s="2">
        <f t="shared" ref="AJ33:AJ37" si="23">AVERAGE(AA33)</f>
        <v>0</v>
      </c>
      <c r="AK33" s="2">
        <f t="shared" si="17"/>
        <v>1.7537893632815087E-2</v>
      </c>
      <c r="AL33" s="2">
        <f t="shared" si="18"/>
        <v>0</v>
      </c>
      <c r="AM33" s="2">
        <f t="shared" si="19"/>
        <v>0</v>
      </c>
      <c r="AN33" s="2">
        <f t="shared" si="7"/>
        <v>0</v>
      </c>
      <c r="AO33" s="2">
        <f t="shared" si="8"/>
        <v>0</v>
      </c>
      <c r="AP33" s="2" t="e">
        <f t="shared" ref="AP33:AP37" si="24">STDEV(AA33)</f>
        <v>#DIV/0!</v>
      </c>
      <c r="AQ33" s="2">
        <f t="shared" si="10"/>
        <v>2.4802327030983846E-2</v>
      </c>
      <c r="AR33" s="2">
        <f t="shared" si="11"/>
        <v>0</v>
      </c>
      <c r="AS33" s="2">
        <f t="shared" si="12"/>
        <v>0</v>
      </c>
    </row>
    <row r="34" spans="1:49">
      <c r="A34">
        <v>32</v>
      </c>
      <c r="B34" t="s">
        <v>68</v>
      </c>
      <c r="C34">
        <v>147.02109999999999</v>
      </c>
      <c r="D34">
        <v>13.22053</v>
      </c>
      <c r="E34">
        <v>5.7845309999999997E-2</v>
      </c>
      <c r="F34" t="s">
        <v>27</v>
      </c>
      <c r="G34" t="s">
        <v>39</v>
      </c>
      <c r="H34" t="s">
        <v>40</v>
      </c>
      <c r="I34">
        <v>145.0146</v>
      </c>
      <c r="J34">
        <v>70.410780000000003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70.525090000000006</v>
      </c>
      <c r="S34">
        <v>0</v>
      </c>
      <c r="T34">
        <v>0</v>
      </c>
      <c r="U34">
        <v>0</v>
      </c>
      <c r="V34" s="2">
        <f t="shared" si="22"/>
        <v>9.5509064592874643E-2</v>
      </c>
      <c r="W34" s="2">
        <f t="shared" si="22"/>
        <v>0</v>
      </c>
      <c r="X34" s="2">
        <f t="shared" si="22"/>
        <v>0</v>
      </c>
      <c r="Y34" s="2">
        <f t="shared" si="22"/>
        <v>0</v>
      </c>
      <c r="Z34" s="2">
        <f t="shared" si="22"/>
        <v>0</v>
      </c>
      <c r="AA34" s="2">
        <f t="shared" si="22"/>
        <v>0</v>
      </c>
      <c r="AB34" s="2">
        <f t="shared" si="22"/>
        <v>0</v>
      </c>
      <c r="AC34" s="2">
        <f t="shared" si="22"/>
        <v>0</v>
      </c>
      <c r="AD34" s="2">
        <f t="shared" si="22"/>
        <v>2.4378013284083577E-2</v>
      </c>
      <c r="AE34" s="2">
        <f t="shared" si="22"/>
        <v>0</v>
      </c>
      <c r="AF34" s="2">
        <f t="shared" si="22"/>
        <v>0</v>
      </c>
      <c r="AG34" s="2">
        <f t="shared" si="22"/>
        <v>0</v>
      </c>
      <c r="AH34" s="2">
        <f t="shared" si="14"/>
        <v>4.7754532296437321E-2</v>
      </c>
      <c r="AI34" s="2">
        <f t="shared" si="15"/>
        <v>0</v>
      </c>
      <c r="AJ34" s="2">
        <f t="shared" si="23"/>
        <v>0</v>
      </c>
      <c r="AK34" s="2">
        <f t="shared" si="17"/>
        <v>0</v>
      </c>
      <c r="AL34" s="2">
        <f t="shared" si="18"/>
        <v>1.2189006642041788E-2</v>
      </c>
      <c r="AM34" s="2">
        <f t="shared" si="19"/>
        <v>0</v>
      </c>
      <c r="AN34" s="2">
        <f t="shared" si="7"/>
        <v>6.7535107238405639E-2</v>
      </c>
      <c r="AO34" s="2">
        <f t="shared" si="8"/>
        <v>0</v>
      </c>
      <c r="AP34" s="2" t="e">
        <f t="shared" si="24"/>
        <v>#DIV/0!</v>
      </c>
      <c r="AQ34" s="2">
        <f t="shared" si="10"/>
        <v>0</v>
      </c>
      <c r="AR34" s="2">
        <f t="shared" si="11"/>
        <v>1.7237858505031234E-2</v>
      </c>
      <c r="AS34" s="2">
        <f t="shared" si="12"/>
        <v>0</v>
      </c>
    </row>
    <row r="35" spans="1:49">
      <c r="A35">
        <v>33</v>
      </c>
      <c r="B35" t="s">
        <v>68</v>
      </c>
      <c r="C35">
        <v>148.02440000000001</v>
      </c>
      <c r="D35">
        <v>13.238759999999999</v>
      </c>
      <c r="E35">
        <v>7.5979550000000007E-2</v>
      </c>
      <c r="F35" t="s">
        <v>28</v>
      </c>
      <c r="G35" t="s">
        <v>39</v>
      </c>
      <c r="H35" t="s">
        <v>40</v>
      </c>
      <c r="I35">
        <v>145.0146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165.239</v>
      </c>
      <c r="Q35">
        <v>0</v>
      </c>
      <c r="R35">
        <v>100.7657</v>
      </c>
      <c r="S35">
        <v>0</v>
      </c>
      <c r="T35">
        <v>0</v>
      </c>
      <c r="U35">
        <v>0</v>
      </c>
      <c r="V35" s="2">
        <f t="shared" si="22"/>
        <v>0</v>
      </c>
      <c r="W35" s="2">
        <f t="shared" si="22"/>
        <v>0</v>
      </c>
      <c r="X35" s="2">
        <f t="shared" si="22"/>
        <v>0</v>
      </c>
      <c r="Y35" s="2">
        <f t="shared" si="22"/>
        <v>0</v>
      </c>
      <c r="Z35" s="2">
        <f t="shared" si="22"/>
        <v>0</v>
      </c>
      <c r="AA35" s="2">
        <f t="shared" si="22"/>
        <v>0</v>
      </c>
      <c r="AB35" s="2">
        <f t="shared" si="22"/>
        <v>9.1562096161418194E-2</v>
      </c>
      <c r="AC35" s="2">
        <f t="shared" si="22"/>
        <v>0</v>
      </c>
      <c r="AD35" s="2">
        <f t="shared" si="22"/>
        <v>3.4831115751571252E-2</v>
      </c>
      <c r="AE35" s="2">
        <f t="shared" si="22"/>
        <v>0</v>
      </c>
      <c r="AF35" s="2">
        <f t="shared" si="22"/>
        <v>0</v>
      </c>
      <c r="AG35" s="2">
        <f t="shared" si="22"/>
        <v>0</v>
      </c>
      <c r="AH35" s="2">
        <f t="shared" si="14"/>
        <v>0</v>
      </c>
      <c r="AI35" s="2">
        <f t="shared" si="15"/>
        <v>0</v>
      </c>
      <c r="AJ35" s="2">
        <f t="shared" si="23"/>
        <v>0</v>
      </c>
      <c r="AK35" s="2">
        <f t="shared" si="17"/>
        <v>4.5781048080709097E-2</v>
      </c>
      <c r="AL35" s="2">
        <f t="shared" si="18"/>
        <v>1.7415557875785626E-2</v>
      </c>
      <c r="AM35" s="2">
        <f t="shared" si="19"/>
        <v>0</v>
      </c>
      <c r="AN35" s="2">
        <f t="shared" si="7"/>
        <v>0</v>
      </c>
      <c r="AO35" s="2">
        <f t="shared" si="8"/>
        <v>0</v>
      </c>
      <c r="AP35" s="2" t="e">
        <f t="shared" si="24"/>
        <v>#DIV/0!</v>
      </c>
      <c r="AQ35" s="2">
        <f t="shared" si="10"/>
        <v>6.4744179095393553E-2</v>
      </c>
      <c r="AR35" s="2">
        <f t="shared" si="11"/>
        <v>2.4629318144229605E-2</v>
      </c>
      <c r="AS35" s="2">
        <f t="shared" si="12"/>
        <v>0</v>
      </c>
      <c r="AW35" t="s">
        <v>69</v>
      </c>
    </row>
    <row r="36" spans="1:49">
      <c r="A36">
        <v>34</v>
      </c>
      <c r="B36" t="s">
        <v>68</v>
      </c>
      <c r="C36" t="s">
        <v>41</v>
      </c>
      <c r="D36" t="s">
        <v>41</v>
      </c>
      <c r="E36" t="s">
        <v>41</v>
      </c>
      <c r="F36" t="s">
        <v>29</v>
      </c>
      <c r="G36" t="s">
        <v>39</v>
      </c>
      <c r="H36" t="s">
        <v>40</v>
      </c>
      <c r="I36">
        <v>145.0146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f t="shared" si="22"/>
        <v>0</v>
      </c>
      <c r="W36" s="2">
        <f t="shared" si="22"/>
        <v>0</v>
      </c>
      <c r="X36" s="2">
        <f t="shared" si="22"/>
        <v>0</v>
      </c>
      <c r="Y36" s="2">
        <f t="shared" si="22"/>
        <v>0</v>
      </c>
      <c r="Z36" s="2">
        <f t="shared" si="22"/>
        <v>0</v>
      </c>
      <c r="AA36" s="2">
        <f t="shared" si="22"/>
        <v>0</v>
      </c>
      <c r="AB36" s="2">
        <f t="shared" si="22"/>
        <v>0</v>
      </c>
      <c r="AC36" s="2">
        <f t="shared" si="22"/>
        <v>0</v>
      </c>
      <c r="AD36" s="2">
        <f t="shared" si="22"/>
        <v>0</v>
      </c>
      <c r="AE36" s="2">
        <f t="shared" si="22"/>
        <v>0</v>
      </c>
      <c r="AF36" s="2">
        <f t="shared" si="22"/>
        <v>0</v>
      </c>
      <c r="AG36" s="2">
        <f t="shared" si="22"/>
        <v>0</v>
      </c>
      <c r="AH36" s="2">
        <f t="shared" si="14"/>
        <v>0</v>
      </c>
      <c r="AI36" s="2">
        <f t="shared" si="15"/>
        <v>0</v>
      </c>
      <c r="AJ36" s="2">
        <f t="shared" si="23"/>
        <v>0</v>
      </c>
      <c r="AK36" s="2">
        <f t="shared" si="17"/>
        <v>0</v>
      </c>
      <c r="AL36" s="2">
        <f t="shared" si="18"/>
        <v>0</v>
      </c>
      <c r="AM36" s="2">
        <f t="shared" si="19"/>
        <v>0</v>
      </c>
      <c r="AN36" s="2">
        <f t="shared" si="7"/>
        <v>0</v>
      </c>
      <c r="AO36" s="2">
        <f t="shared" si="8"/>
        <v>0</v>
      </c>
      <c r="AP36" s="2" t="e">
        <f t="shared" si="24"/>
        <v>#DIV/0!</v>
      </c>
      <c r="AQ36" s="2">
        <f t="shared" si="10"/>
        <v>0</v>
      </c>
      <c r="AR36" s="2">
        <f t="shared" si="11"/>
        <v>0</v>
      </c>
      <c r="AS36" s="2">
        <f t="shared" si="12"/>
        <v>0</v>
      </c>
    </row>
    <row r="37" spans="1:49">
      <c r="A37">
        <v>35</v>
      </c>
      <c r="B37" t="s">
        <v>68</v>
      </c>
      <c r="C37">
        <v>150.03120000000001</v>
      </c>
      <c r="D37">
        <v>13.27821</v>
      </c>
      <c r="E37">
        <v>0.84475359999999999</v>
      </c>
      <c r="F37" t="s">
        <v>30</v>
      </c>
      <c r="G37" t="s">
        <v>39</v>
      </c>
      <c r="H37" t="s">
        <v>40</v>
      </c>
      <c r="I37">
        <v>145.0146</v>
      </c>
      <c r="J37">
        <v>0</v>
      </c>
      <c r="K37">
        <v>333.80689999999998</v>
      </c>
      <c r="L37">
        <v>77.248829999999998</v>
      </c>
      <c r="M37">
        <v>758.21109999999999</v>
      </c>
      <c r="N37">
        <v>0</v>
      </c>
      <c r="O37">
        <v>452.63889999999998</v>
      </c>
      <c r="P37">
        <v>539.8569</v>
      </c>
      <c r="Q37">
        <v>611.76059999999995</v>
      </c>
      <c r="R37">
        <v>1788.202</v>
      </c>
      <c r="S37">
        <v>1966.605</v>
      </c>
      <c r="T37">
        <v>1073.9760000000001</v>
      </c>
      <c r="U37">
        <v>1918.96</v>
      </c>
      <c r="V37" s="2">
        <f t="shared" si="22"/>
        <v>0</v>
      </c>
      <c r="W37" s="2">
        <f t="shared" si="22"/>
        <v>0.15913913893775342</v>
      </c>
      <c r="X37" s="2">
        <f t="shared" si="22"/>
        <v>7.4888347054201151E-2</v>
      </c>
      <c r="Y37" s="2">
        <f t="shared" si="22"/>
        <v>0.26031791624017714</v>
      </c>
      <c r="Z37" s="2">
        <f t="shared" si="22"/>
        <v>0</v>
      </c>
      <c r="AA37" s="2">
        <f t="shared" si="22"/>
        <v>0.24670493807317112</v>
      </c>
      <c r="AB37" s="2">
        <f t="shared" si="22"/>
        <v>0.29914505287011617</v>
      </c>
      <c r="AC37" s="2">
        <f t="shared" si="22"/>
        <v>0.38681117820991123</v>
      </c>
      <c r="AD37" s="2">
        <f t="shared" si="22"/>
        <v>0.6181177806455096</v>
      </c>
      <c r="AE37" s="2">
        <f t="shared" si="22"/>
        <v>0.78144958011993504</v>
      </c>
      <c r="AF37" s="2">
        <f t="shared" si="22"/>
        <v>0.76770330134807852</v>
      </c>
      <c r="AG37" s="2">
        <f t="shared" si="22"/>
        <v>0.92196434868755472</v>
      </c>
      <c r="AH37" s="2">
        <f t="shared" si="14"/>
        <v>7.9569569468876708E-2</v>
      </c>
      <c r="AI37" s="2">
        <f t="shared" si="15"/>
        <v>0.16760313164718915</v>
      </c>
      <c r="AJ37" s="2">
        <f t="shared" si="23"/>
        <v>0.24670493807317112</v>
      </c>
      <c r="AK37" s="2">
        <f t="shared" si="17"/>
        <v>0.34297811554001367</v>
      </c>
      <c r="AL37" s="2">
        <f t="shared" si="18"/>
        <v>0.69978368038272232</v>
      </c>
      <c r="AM37" s="2">
        <f t="shared" si="19"/>
        <v>0.84483382501781668</v>
      </c>
      <c r="AN37" s="2">
        <f t="shared" si="7"/>
        <v>0.1125283642950736</v>
      </c>
      <c r="AO37" s="2">
        <f t="shared" si="8"/>
        <v>0.13111850580390369</v>
      </c>
      <c r="AP37" s="2" t="e">
        <f t="shared" si="24"/>
        <v>#DIV/0!</v>
      </c>
      <c r="AQ37" s="2">
        <f t="shared" si="10"/>
        <v>6.1989311708119353E-2</v>
      </c>
      <c r="AR37" s="2">
        <f t="shared" si="11"/>
        <v>0.11549302299176778</v>
      </c>
      <c r="AS37" s="2">
        <f t="shared" si="12"/>
        <v>0.10907903264668264</v>
      </c>
    </row>
    <row r="38" spans="1:49">
      <c r="A38">
        <v>36</v>
      </c>
      <c r="I38" s="4" t="s">
        <v>32</v>
      </c>
      <c r="J38">
        <v>737.21568000000002</v>
      </c>
      <c r="K38">
        <v>2097.5789</v>
      </c>
      <c r="L38">
        <v>1031.5200300000001</v>
      </c>
      <c r="M38">
        <v>2912.6351</v>
      </c>
      <c r="N38">
        <v>230.7329</v>
      </c>
      <c r="O38">
        <v>1834.7378999999999</v>
      </c>
      <c r="P38">
        <v>1804.66598</v>
      </c>
      <c r="Q38">
        <v>1581.5483999999999</v>
      </c>
      <c r="R38">
        <v>2892.97939</v>
      </c>
      <c r="S38">
        <v>2516.6115</v>
      </c>
      <c r="T38">
        <v>1398.9467000000002</v>
      </c>
      <c r="U38">
        <v>2081.3820000000001</v>
      </c>
    </row>
    <row r="39" spans="1:49">
      <c r="A39">
        <v>37</v>
      </c>
    </row>
    <row r="40" spans="1:49">
      <c r="A40">
        <v>38</v>
      </c>
      <c r="B40" t="s">
        <v>68</v>
      </c>
      <c r="C40">
        <v>117.01949999999999</v>
      </c>
      <c r="D40">
        <v>11.796569999999999</v>
      </c>
      <c r="E40">
        <v>0.84508899999999998</v>
      </c>
      <c r="F40" t="s">
        <v>23</v>
      </c>
      <c r="G40" t="s">
        <v>42</v>
      </c>
      <c r="H40" t="s">
        <v>43</v>
      </c>
      <c r="I40">
        <v>117.0194</v>
      </c>
      <c r="J40">
        <v>178203.6</v>
      </c>
      <c r="K40">
        <v>229592.1</v>
      </c>
      <c r="L40">
        <v>197513.60000000001</v>
      </c>
      <c r="M40">
        <v>176397.9</v>
      </c>
      <c r="N40">
        <v>130338.8</v>
      </c>
      <c r="O40">
        <v>135247</v>
      </c>
      <c r="P40">
        <v>148864.9</v>
      </c>
      <c r="Q40">
        <v>153312.70000000001</v>
      </c>
      <c r="R40">
        <v>102239.3</v>
      </c>
      <c r="S40">
        <v>102260.3</v>
      </c>
      <c r="T40">
        <v>81277.259999999995</v>
      </c>
      <c r="U40">
        <v>78237.149999999994</v>
      </c>
      <c r="V40" s="2">
        <f>J40/J$45</f>
        <v>0.92650436566978556</v>
      </c>
      <c r="W40" s="2">
        <f t="shared" ref="W40:AG44" si="25">K40/K$45</f>
        <v>0.92276303870797038</v>
      </c>
      <c r="X40" s="2">
        <f t="shared" si="25"/>
        <v>0.84856675365574019</v>
      </c>
      <c r="Y40" s="2">
        <f t="shared" si="25"/>
        <v>0.84270258337135284</v>
      </c>
      <c r="Z40" s="2">
        <f t="shared" si="25"/>
        <v>0.69143725325279548</v>
      </c>
      <c r="AA40" s="2">
        <f t="shared" si="25"/>
        <v>0.72369327431853425</v>
      </c>
      <c r="AB40" s="2">
        <f t="shared" si="25"/>
        <v>0.48669798092047167</v>
      </c>
      <c r="AC40" s="2">
        <f t="shared" si="25"/>
        <v>0.49297312641195512</v>
      </c>
      <c r="AD40" s="2">
        <f t="shared" si="25"/>
        <v>0.31709766066918738</v>
      </c>
      <c r="AE40" s="2">
        <f t="shared" si="25"/>
        <v>0.33644881521736486</v>
      </c>
      <c r="AF40" s="2">
        <f t="shared" si="25"/>
        <v>0.2711862472707377</v>
      </c>
      <c r="AG40" s="2">
        <f t="shared" si="25"/>
        <v>0.27364872451055</v>
      </c>
      <c r="AH40" s="2">
        <f t="shared" si="14"/>
        <v>0.92463370218887797</v>
      </c>
      <c r="AI40" s="2">
        <f t="shared" si="15"/>
        <v>0.84563466851354652</v>
      </c>
      <c r="AJ40" s="2">
        <f t="shared" si="16"/>
        <v>0.70756526378566487</v>
      </c>
      <c r="AK40" s="2">
        <f t="shared" si="17"/>
        <v>0.4898355536662134</v>
      </c>
      <c r="AL40" s="2">
        <f t="shared" si="18"/>
        <v>0.32677323794327612</v>
      </c>
      <c r="AM40" s="2">
        <f t="shared" si="19"/>
        <v>0.27241748589064385</v>
      </c>
      <c r="AN40" s="2">
        <f t="shared" si="7"/>
        <v>2.6455176653355718E-3</v>
      </c>
      <c r="AO40" s="2">
        <f t="shared" si="8"/>
        <v>4.1465945741229393E-3</v>
      </c>
      <c r="AP40" s="2">
        <f t="shared" si="9"/>
        <v>2.2808451229680012E-2</v>
      </c>
      <c r="AQ40" s="2">
        <f t="shared" si="10"/>
        <v>4.4371979299601362E-3</v>
      </c>
      <c r="AR40" s="2">
        <f t="shared" si="11"/>
        <v>1.36833326048052E-2</v>
      </c>
      <c r="AS40" s="2">
        <f t="shared" si="12"/>
        <v>1.7412343547888091E-3</v>
      </c>
    </row>
    <row r="41" spans="1:49">
      <c r="A41">
        <v>39</v>
      </c>
      <c r="B41" t="s">
        <v>68</v>
      </c>
      <c r="C41">
        <v>118.0228</v>
      </c>
      <c r="D41">
        <v>11.791639999999999</v>
      </c>
      <c r="E41">
        <v>0.84943650000000004</v>
      </c>
      <c r="F41" t="s">
        <v>26</v>
      </c>
      <c r="G41" t="s">
        <v>42</v>
      </c>
      <c r="H41" t="s">
        <v>43</v>
      </c>
      <c r="I41">
        <v>117.0194</v>
      </c>
      <c r="J41">
        <v>7547.1139999999996</v>
      </c>
      <c r="K41">
        <v>9908.6010000000006</v>
      </c>
      <c r="L41">
        <v>8454.49</v>
      </c>
      <c r="M41">
        <v>7100.4560000000001</v>
      </c>
      <c r="N41">
        <v>6352.2129999999997</v>
      </c>
      <c r="O41">
        <v>6175.6589999999997</v>
      </c>
      <c r="P41">
        <v>17680.84</v>
      </c>
      <c r="Q41">
        <v>16267.17</v>
      </c>
      <c r="R41">
        <v>17070.38</v>
      </c>
      <c r="S41">
        <v>16777.54</v>
      </c>
      <c r="T41">
        <v>13385.11</v>
      </c>
      <c r="U41">
        <v>11404.48</v>
      </c>
      <c r="V41" s="2">
        <f t="shared" ref="V41:V44" si="26">J41/J$45</f>
        <v>3.9238455728209512E-2</v>
      </c>
      <c r="W41" s="2">
        <f t="shared" si="25"/>
        <v>3.9824065236150695E-2</v>
      </c>
      <c r="X41" s="2">
        <f t="shared" si="25"/>
        <v>3.6322557702937512E-2</v>
      </c>
      <c r="Y41" s="2">
        <f t="shared" si="25"/>
        <v>3.3920883493026972E-2</v>
      </c>
      <c r="Z41" s="2">
        <f t="shared" si="25"/>
        <v>3.3697998668061238E-2</v>
      </c>
      <c r="AA41" s="2">
        <f t="shared" si="25"/>
        <v>3.3045338401478219E-2</v>
      </c>
      <c r="AB41" s="2">
        <f t="shared" si="25"/>
        <v>5.7805628653751912E-2</v>
      </c>
      <c r="AC41" s="2">
        <f t="shared" si="25"/>
        <v>5.2306675525085423E-2</v>
      </c>
      <c r="AD41" s="2">
        <f t="shared" si="25"/>
        <v>5.29441962604799E-2</v>
      </c>
      <c r="AE41" s="2">
        <f t="shared" si="25"/>
        <v>5.5200145660260602E-2</v>
      </c>
      <c r="AF41" s="2">
        <f t="shared" si="25"/>
        <v>4.4660188473455237E-2</v>
      </c>
      <c r="AG41" s="2">
        <f t="shared" si="25"/>
        <v>3.9889252173757314E-2</v>
      </c>
      <c r="AH41" s="2">
        <f t="shared" si="14"/>
        <v>3.95312604821801E-2</v>
      </c>
      <c r="AI41" s="2">
        <f t="shared" si="15"/>
        <v>3.5121720597982242E-2</v>
      </c>
      <c r="AJ41" s="2">
        <f t="shared" si="16"/>
        <v>3.3371668534769729E-2</v>
      </c>
      <c r="AK41" s="2">
        <f t="shared" si="17"/>
        <v>5.5056152089418664E-2</v>
      </c>
      <c r="AL41" s="2">
        <f t="shared" si="18"/>
        <v>5.4072170960370251E-2</v>
      </c>
      <c r="AM41" s="2">
        <f t="shared" si="19"/>
        <v>4.2274720323606275E-2</v>
      </c>
      <c r="AN41" s="2">
        <f t="shared" si="7"/>
        <v>4.1408845419252789E-4</v>
      </c>
      <c r="AO41" s="2">
        <f t="shared" si="8"/>
        <v>1.6982401200285864E-3</v>
      </c>
      <c r="AP41" s="2">
        <f t="shared" si="9"/>
        <v>4.6150050031187255E-4</v>
      </c>
      <c r="AQ41" s="2">
        <f t="shared" si="10"/>
        <v>3.8883470467070552E-3</v>
      </c>
      <c r="AR41" s="2">
        <f t="shared" si="11"/>
        <v>1.5951971185986559E-3</v>
      </c>
      <c r="AS41" s="2">
        <f t="shared" si="12"/>
        <v>3.3735614101254559E-3</v>
      </c>
    </row>
    <row r="42" spans="1:49">
      <c r="A42">
        <v>40</v>
      </c>
      <c r="B42" t="s">
        <v>68</v>
      </c>
      <c r="C42">
        <v>119.0261</v>
      </c>
      <c r="D42">
        <v>11.786659999999999</v>
      </c>
      <c r="E42">
        <v>0.84990600000000005</v>
      </c>
      <c r="F42" t="s">
        <v>27</v>
      </c>
      <c r="G42" t="s">
        <v>42</v>
      </c>
      <c r="H42" t="s">
        <v>43</v>
      </c>
      <c r="I42">
        <v>117.0194</v>
      </c>
      <c r="J42">
        <v>161.48949999999999</v>
      </c>
      <c r="K42">
        <v>282.78629999999998</v>
      </c>
      <c r="L42">
        <v>1494.4590000000001</v>
      </c>
      <c r="M42">
        <v>1207.578</v>
      </c>
      <c r="N42">
        <v>4422.3059999999996</v>
      </c>
      <c r="O42">
        <v>3511.6239999999998</v>
      </c>
      <c r="P42">
        <v>25491.49</v>
      </c>
      <c r="Q42">
        <v>25850.16</v>
      </c>
      <c r="R42">
        <v>25900.9</v>
      </c>
      <c r="S42">
        <v>24394.99</v>
      </c>
      <c r="T42">
        <v>21145.040000000001</v>
      </c>
      <c r="U42">
        <v>18953.95</v>
      </c>
      <c r="V42" s="2">
        <f t="shared" si="26"/>
        <v>8.3960552289533326E-4</v>
      </c>
      <c r="W42" s="2">
        <f t="shared" si="25"/>
        <v>1.136558032671785E-3</v>
      </c>
      <c r="X42" s="2">
        <f t="shared" si="25"/>
        <v>6.42056153146722E-3</v>
      </c>
      <c r="Y42" s="2">
        <f t="shared" si="25"/>
        <v>5.7689411281110015E-3</v>
      </c>
      <c r="Z42" s="2">
        <f t="shared" si="25"/>
        <v>2.3459991297168279E-2</v>
      </c>
      <c r="AA42" s="2">
        <f t="shared" si="25"/>
        <v>1.8790351510462697E-2</v>
      </c>
      <c r="AB42" s="2">
        <f t="shared" si="25"/>
        <v>8.3341719328427294E-2</v>
      </c>
      <c r="AC42" s="2">
        <f t="shared" si="25"/>
        <v>8.3120538568880895E-2</v>
      </c>
      <c r="AD42" s="2">
        <f t="shared" si="25"/>
        <v>8.0332267525565562E-2</v>
      </c>
      <c r="AE42" s="2">
        <f t="shared" si="25"/>
        <v>8.0262481947925665E-2</v>
      </c>
      <c r="AF42" s="2">
        <f t="shared" si="25"/>
        <v>7.0551640717091593E-2</v>
      </c>
      <c r="AG42" s="2">
        <f t="shared" si="25"/>
        <v>6.6294902638155143E-2</v>
      </c>
      <c r="AH42" s="2">
        <f t="shared" si="14"/>
        <v>9.8808177778355916E-4</v>
      </c>
      <c r="AI42" s="2">
        <f t="shared" si="15"/>
        <v>6.0947513297891108E-3</v>
      </c>
      <c r="AJ42" s="2">
        <f t="shared" si="16"/>
        <v>2.1125171403815486E-2</v>
      </c>
      <c r="AK42" s="2">
        <f t="shared" si="17"/>
        <v>8.3231128948654087E-2</v>
      </c>
      <c r="AL42" s="2">
        <f t="shared" si="18"/>
        <v>8.0297374736745614E-2</v>
      </c>
      <c r="AM42" s="2">
        <f t="shared" si="19"/>
        <v>6.8423271677623368E-2</v>
      </c>
      <c r="AN42" s="2">
        <f t="shared" si="7"/>
        <v>2.0997713335329355E-4</v>
      </c>
      <c r="AO42" s="2">
        <f t="shared" si="8"/>
        <v>4.6076520597269547E-4</v>
      </c>
      <c r="AP42" s="2">
        <f t="shared" si="9"/>
        <v>3.3019339588780208E-3</v>
      </c>
      <c r="AQ42" s="2">
        <f t="shared" si="10"/>
        <v>1.563984149432502E-4</v>
      </c>
      <c r="AR42" s="2">
        <f t="shared" si="11"/>
        <v>4.9345855178191481E-5</v>
      </c>
      <c r="AS42" s="2">
        <f t="shared" si="12"/>
        <v>3.0099683613509613E-3</v>
      </c>
    </row>
    <row r="43" spans="1:49">
      <c r="A43">
        <v>41</v>
      </c>
      <c r="B43" t="s">
        <v>68</v>
      </c>
      <c r="C43">
        <v>120.0295</v>
      </c>
      <c r="D43">
        <v>11.790380000000001</v>
      </c>
      <c r="E43">
        <v>0.8488272</v>
      </c>
      <c r="F43" t="s">
        <v>28</v>
      </c>
      <c r="G43" t="s">
        <v>42</v>
      </c>
      <c r="H43" t="s">
        <v>43</v>
      </c>
      <c r="I43">
        <v>117.0194</v>
      </c>
      <c r="J43">
        <v>156.125</v>
      </c>
      <c r="K43">
        <v>76.981189999999998</v>
      </c>
      <c r="L43">
        <v>1794.058</v>
      </c>
      <c r="M43">
        <v>1378.7149999999999</v>
      </c>
      <c r="N43">
        <v>1843.5429999999999</v>
      </c>
      <c r="O43">
        <v>2043.19</v>
      </c>
      <c r="P43">
        <v>13164.17</v>
      </c>
      <c r="Q43">
        <v>12650.73</v>
      </c>
      <c r="R43">
        <v>18281.84</v>
      </c>
      <c r="S43">
        <v>15830.31</v>
      </c>
      <c r="T43">
        <v>17784.5</v>
      </c>
      <c r="U43">
        <v>15712.8</v>
      </c>
      <c r="V43" s="2">
        <f t="shared" si="26"/>
        <v>8.1171476945580935E-4</v>
      </c>
      <c r="W43" s="2">
        <f t="shared" si="25"/>
        <v>3.093982624304391E-4</v>
      </c>
      <c r="X43" s="2">
        <f t="shared" si="25"/>
        <v>7.7077121419998921E-3</v>
      </c>
      <c r="Y43" s="2">
        <f t="shared" si="25"/>
        <v>6.5865109064951154E-3</v>
      </c>
      <c r="Z43" s="2">
        <f t="shared" si="25"/>
        <v>9.7798530305129271E-3</v>
      </c>
      <c r="AA43" s="2">
        <f t="shared" si="25"/>
        <v>1.0932906912204235E-2</v>
      </c>
      <c r="AB43" s="2">
        <f t="shared" si="25"/>
        <v>4.3038855764480723E-2</v>
      </c>
      <c r="AC43" s="2">
        <f t="shared" si="25"/>
        <v>4.0678103767616852E-2</v>
      </c>
      <c r="AD43" s="2">
        <f t="shared" si="25"/>
        <v>5.6701568738522036E-2</v>
      </c>
      <c r="AE43" s="2">
        <f t="shared" si="25"/>
        <v>5.2083643838553205E-2</v>
      </c>
      <c r="AF43" s="2">
        <f t="shared" si="25"/>
        <v>5.933900594811433E-2</v>
      </c>
      <c r="AG43" s="2">
        <f t="shared" si="25"/>
        <v>5.4958388418920805E-2</v>
      </c>
      <c r="AH43" s="2">
        <f t="shared" si="14"/>
        <v>5.6055651594312419E-4</v>
      </c>
      <c r="AI43" s="2">
        <f t="shared" si="15"/>
        <v>7.1471115242475042E-3</v>
      </c>
      <c r="AJ43" s="2">
        <f t="shared" si="16"/>
        <v>1.0356379971358581E-2</v>
      </c>
      <c r="AK43" s="2">
        <f t="shared" si="17"/>
        <v>4.1858479766048784E-2</v>
      </c>
      <c r="AL43" s="2">
        <f t="shared" si="18"/>
        <v>5.439260628853762E-2</v>
      </c>
      <c r="AM43" s="2">
        <f t="shared" si="19"/>
        <v>5.7148697183517567E-2</v>
      </c>
      <c r="AN43" s="2">
        <f t="shared" si="7"/>
        <v>3.5519140841957933E-4</v>
      </c>
      <c r="AO43" s="2">
        <f t="shared" si="8"/>
        <v>7.9280899670016293E-4</v>
      </c>
      <c r="AP43" s="2">
        <f t="shared" si="9"/>
        <v>8.1533221881739486E-4</v>
      </c>
      <c r="AQ43" s="2">
        <f t="shared" si="10"/>
        <v>1.6693037456821259E-3</v>
      </c>
      <c r="AR43" s="2">
        <f t="shared" si="11"/>
        <v>3.2653660117781696E-3</v>
      </c>
      <c r="AS43" s="2">
        <f t="shared" si="12"/>
        <v>3.0975643606774008E-3</v>
      </c>
    </row>
    <row r="44" spans="1:49">
      <c r="A44">
        <v>42</v>
      </c>
      <c r="B44" t="s">
        <v>68</v>
      </c>
      <c r="C44">
        <v>121.0329</v>
      </c>
      <c r="D44">
        <v>11.78295</v>
      </c>
      <c r="E44">
        <v>0.85187199999999996</v>
      </c>
      <c r="F44" t="s">
        <v>29</v>
      </c>
      <c r="G44" t="s">
        <v>42</v>
      </c>
      <c r="H44" t="s">
        <v>43</v>
      </c>
      <c r="I44">
        <v>117.0194</v>
      </c>
      <c r="J44">
        <v>6271.402</v>
      </c>
      <c r="K44">
        <v>8948.9120000000003</v>
      </c>
      <c r="L44">
        <v>23504.81</v>
      </c>
      <c r="M44">
        <v>23239.38</v>
      </c>
      <c r="N44">
        <v>45547.3</v>
      </c>
      <c r="O44">
        <v>39906.949999999997</v>
      </c>
      <c r="P44">
        <v>100665.7</v>
      </c>
      <c r="Q44">
        <v>102915.3</v>
      </c>
      <c r="R44">
        <v>158929.70000000001</v>
      </c>
      <c r="S44">
        <v>144677</v>
      </c>
      <c r="T44">
        <v>166118.20000000001</v>
      </c>
      <c r="U44">
        <v>161595.20000000001</v>
      </c>
      <c r="V44" s="2">
        <f t="shared" si="26"/>
        <v>3.2605858309653811E-2</v>
      </c>
      <c r="W44" s="2">
        <f t="shared" si="25"/>
        <v>3.5966939760776702E-2</v>
      </c>
      <c r="X44" s="2">
        <f t="shared" si="25"/>
        <v>0.10098241496785527</v>
      </c>
      <c r="Y44" s="2">
        <f t="shared" si="25"/>
        <v>0.11102108110101397</v>
      </c>
      <c r="Z44" s="2">
        <f t="shared" si="25"/>
        <v>0.24162490375146201</v>
      </c>
      <c r="AA44" s="2">
        <f t="shared" si="25"/>
        <v>0.21353812885732051</v>
      </c>
      <c r="AB44" s="2">
        <f t="shared" si="25"/>
        <v>0.32911581533286843</v>
      </c>
      <c r="AC44" s="2">
        <f t="shared" si="25"/>
        <v>0.33092155572646159</v>
      </c>
      <c r="AD44" s="2">
        <f t="shared" si="25"/>
        <v>0.49292430680624522</v>
      </c>
      <c r="AE44" s="2">
        <f t="shared" si="25"/>
        <v>0.47600491333589567</v>
      </c>
      <c r="AF44" s="2">
        <f t="shared" si="25"/>
        <v>0.5542629175906012</v>
      </c>
      <c r="AG44" s="2">
        <f t="shared" si="25"/>
        <v>0.56520873225861668</v>
      </c>
      <c r="AH44" s="2">
        <f t="shared" si="14"/>
        <v>3.4286399035215256E-2</v>
      </c>
      <c r="AI44" s="2">
        <f t="shared" si="15"/>
        <v>0.10600174803443463</v>
      </c>
      <c r="AJ44" s="2">
        <f t="shared" si="16"/>
        <v>0.22758151630439127</v>
      </c>
      <c r="AK44" s="2">
        <f t="shared" si="17"/>
        <v>0.33001868552966501</v>
      </c>
      <c r="AL44" s="2">
        <f t="shared" si="18"/>
        <v>0.48446461007107045</v>
      </c>
      <c r="AM44" s="2">
        <f t="shared" si="19"/>
        <v>0.55973582492460894</v>
      </c>
      <c r="AN44" s="2">
        <f t="shared" si="7"/>
        <v>2.3766434862093175E-3</v>
      </c>
      <c r="AO44" s="2">
        <f t="shared" si="8"/>
        <v>7.0984088968242499E-3</v>
      </c>
      <c r="AP44" s="2">
        <f t="shared" si="9"/>
        <v>1.9860348989307525E-2</v>
      </c>
      <c r="AQ44" s="2">
        <f t="shared" si="10"/>
        <v>1.2768512773721876E-3</v>
      </c>
      <c r="AR44" s="2">
        <f t="shared" si="11"/>
        <v>1.1963817856447555E-2</v>
      </c>
      <c r="AS44" s="2">
        <f t="shared" si="12"/>
        <v>7.7398597773649207E-3</v>
      </c>
    </row>
    <row r="45" spans="1:49">
      <c r="A45">
        <v>43</v>
      </c>
      <c r="I45" s="4" t="s">
        <v>32</v>
      </c>
      <c r="J45">
        <v>192339.73050000001</v>
      </c>
      <c r="K45">
        <v>248809.38049000001</v>
      </c>
      <c r="L45">
        <v>232761.41699999999</v>
      </c>
      <c r="M45">
        <v>209324.02900000001</v>
      </c>
      <c r="N45">
        <v>188504.16200000001</v>
      </c>
      <c r="O45">
        <v>186884.42300000001</v>
      </c>
      <c r="P45">
        <v>305867.09999999998</v>
      </c>
      <c r="Q45">
        <v>310996.06000000006</v>
      </c>
      <c r="R45">
        <v>322422.12</v>
      </c>
      <c r="S45">
        <v>303940.14</v>
      </c>
      <c r="T45">
        <v>299710.11</v>
      </c>
      <c r="U45">
        <v>285903.58</v>
      </c>
    </row>
    <row r="46" spans="1:49">
      <c r="A46">
        <v>44</v>
      </c>
    </row>
    <row r="47" spans="1:49">
      <c r="A47">
        <v>45</v>
      </c>
      <c r="B47" t="s">
        <v>68</v>
      </c>
      <c r="C47">
        <v>133.01429999999999</v>
      </c>
      <c r="D47">
        <v>12.834160000000001</v>
      </c>
      <c r="E47">
        <v>0.84149620000000003</v>
      </c>
      <c r="F47" t="s">
        <v>23</v>
      </c>
      <c r="G47" t="s">
        <v>44</v>
      </c>
      <c r="H47" t="s">
        <v>45</v>
      </c>
      <c r="I47">
        <v>133.01439999999999</v>
      </c>
      <c r="J47">
        <v>189119.3</v>
      </c>
      <c r="K47">
        <v>308673</v>
      </c>
      <c r="L47">
        <v>215872.1</v>
      </c>
      <c r="M47">
        <v>172304.6</v>
      </c>
      <c r="N47">
        <v>98141.03</v>
      </c>
      <c r="O47">
        <v>97144.19</v>
      </c>
      <c r="P47">
        <v>150885.29999999999</v>
      </c>
      <c r="Q47">
        <v>181055.5</v>
      </c>
      <c r="R47">
        <v>60642.55</v>
      </c>
      <c r="S47">
        <v>66939</v>
      </c>
      <c r="T47">
        <v>29317.95</v>
      </c>
      <c r="U47">
        <v>33603.300000000003</v>
      </c>
      <c r="V47" s="2">
        <f>J47/J$52</f>
        <v>0.9548078439703509</v>
      </c>
      <c r="W47" s="2">
        <f t="shared" ref="W47:AG51" si="27">K47/K$52</f>
        <v>0.95043566690618775</v>
      </c>
      <c r="X47" s="2">
        <f t="shared" si="27"/>
        <v>0.90590729758969279</v>
      </c>
      <c r="Y47" s="2">
        <f t="shared" si="27"/>
        <v>0.90809456482846662</v>
      </c>
      <c r="Z47" s="2">
        <f t="shared" si="27"/>
        <v>0.83900241761643113</v>
      </c>
      <c r="AA47" s="2">
        <f t="shared" si="27"/>
        <v>0.84113518809409871</v>
      </c>
      <c r="AB47" s="2">
        <f t="shared" si="27"/>
        <v>0.55392492576444208</v>
      </c>
      <c r="AC47" s="2">
        <f t="shared" si="27"/>
        <v>0.55365376533059085</v>
      </c>
      <c r="AD47" s="2">
        <f t="shared" si="27"/>
        <v>0.38725087577981726</v>
      </c>
      <c r="AE47" s="2">
        <f t="shared" si="27"/>
        <v>0.37917969868528489</v>
      </c>
      <c r="AF47" s="2">
        <f t="shared" si="27"/>
        <v>0.32949389536724705</v>
      </c>
      <c r="AG47" s="2">
        <f t="shared" si="27"/>
        <v>0.3323717588899478</v>
      </c>
      <c r="AH47" s="2">
        <f t="shared" si="14"/>
        <v>0.95262175543826932</v>
      </c>
      <c r="AI47" s="2">
        <f t="shared" si="15"/>
        <v>0.90700093120907965</v>
      </c>
      <c r="AJ47" s="2">
        <f t="shared" si="16"/>
        <v>0.84006880285526497</v>
      </c>
      <c r="AK47" s="2">
        <f t="shared" si="17"/>
        <v>0.55378934554751647</v>
      </c>
      <c r="AL47" s="2">
        <f t="shared" si="18"/>
        <v>0.38321528723255105</v>
      </c>
      <c r="AM47" s="2">
        <f t="shared" si="19"/>
        <v>0.3309328271285974</v>
      </c>
      <c r="AN47" s="2">
        <f t="shared" si="7"/>
        <v>3.0915960506180556E-3</v>
      </c>
      <c r="AO47" s="2">
        <f t="shared" si="8"/>
        <v>1.5466314968041485E-3</v>
      </c>
      <c r="AP47" s="2">
        <f t="shared" si="9"/>
        <v>1.5080964674732166E-3</v>
      </c>
      <c r="AQ47" s="2">
        <f t="shared" si="10"/>
        <v>1.9173938156568762E-4</v>
      </c>
      <c r="AR47" s="2">
        <f t="shared" si="11"/>
        <v>5.7071840557013729E-3</v>
      </c>
      <c r="AS47" s="2">
        <f t="shared" si="12"/>
        <v>2.0349568122311076E-3</v>
      </c>
    </row>
    <row r="48" spans="1:49">
      <c r="A48">
        <v>46</v>
      </c>
      <c r="B48" t="s">
        <v>68</v>
      </c>
      <c r="C48">
        <v>134.01769999999999</v>
      </c>
      <c r="D48">
        <v>12.830410000000001</v>
      </c>
      <c r="E48">
        <v>0.84921349999999995</v>
      </c>
      <c r="F48" t="s">
        <v>26</v>
      </c>
      <c r="G48" t="s">
        <v>44</v>
      </c>
      <c r="H48" t="s">
        <v>45</v>
      </c>
      <c r="I48">
        <v>133.01439999999999</v>
      </c>
      <c r="J48">
        <v>7350.9</v>
      </c>
      <c r="K48">
        <v>13178.98</v>
      </c>
      <c r="L48">
        <v>9272.0550000000003</v>
      </c>
      <c r="M48">
        <v>7034.835</v>
      </c>
      <c r="N48">
        <v>4523.6319999999996</v>
      </c>
      <c r="O48">
        <v>4188.7650000000003</v>
      </c>
      <c r="P48">
        <v>16992.29</v>
      </c>
      <c r="Q48">
        <v>18773.46</v>
      </c>
      <c r="R48">
        <v>12193.04</v>
      </c>
      <c r="S48">
        <v>14336.38</v>
      </c>
      <c r="T48">
        <v>6833.65</v>
      </c>
      <c r="U48">
        <v>7611.3029999999999</v>
      </c>
      <c r="V48" s="2">
        <f t="shared" ref="V48:V51" si="28">J48/J$52</f>
        <v>3.711253679683487E-2</v>
      </c>
      <c r="W48" s="2">
        <f t="shared" si="27"/>
        <v>4.0579424327502923E-2</v>
      </c>
      <c r="X48" s="2">
        <f t="shared" si="27"/>
        <v>3.8910180093458112E-2</v>
      </c>
      <c r="Y48" s="2">
        <f t="shared" si="27"/>
        <v>3.707559419751455E-2</v>
      </c>
      <c r="Z48" s="2">
        <f t="shared" si="27"/>
        <v>3.8672288077749452E-2</v>
      </c>
      <c r="AA48" s="2">
        <f t="shared" si="27"/>
        <v>3.6268948623247331E-2</v>
      </c>
      <c r="AB48" s="2">
        <f t="shared" si="27"/>
        <v>6.2381510835169983E-2</v>
      </c>
      <c r="AC48" s="2">
        <f t="shared" si="27"/>
        <v>5.7407793838260827E-2</v>
      </c>
      <c r="AD48" s="2">
        <f t="shared" si="27"/>
        <v>7.7862250489439233E-2</v>
      </c>
      <c r="AE48" s="2">
        <f t="shared" si="27"/>
        <v>8.120922404932468E-2</v>
      </c>
      <c r="AF48" s="2">
        <f t="shared" si="27"/>
        <v>7.6800934515421013E-2</v>
      </c>
      <c r="AG48" s="2">
        <f t="shared" si="27"/>
        <v>7.5283741940652738E-2</v>
      </c>
      <c r="AH48" s="2">
        <f t="shared" si="14"/>
        <v>3.8845980562168897E-2</v>
      </c>
      <c r="AI48" s="2">
        <f t="shared" si="15"/>
        <v>3.7992887145486334E-2</v>
      </c>
      <c r="AJ48" s="2">
        <f t="shared" si="16"/>
        <v>3.7470618350498391E-2</v>
      </c>
      <c r="AK48" s="2">
        <f t="shared" si="17"/>
        <v>5.9894652336715405E-2</v>
      </c>
      <c r="AL48" s="2">
        <f t="shared" si="18"/>
        <v>7.9535737269381956E-2</v>
      </c>
      <c r="AM48" s="2">
        <f t="shared" si="19"/>
        <v>7.6042338228036882E-2</v>
      </c>
      <c r="AN48" s="2">
        <f t="shared" si="7"/>
        <v>2.4514596825464651E-3</v>
      </c>
      <c r="AO48" s="2">
        <f t="shared" si="8"/>
        <v>1.2972481276908906E-3</v>
      </c>
      <c r="AP48" s="2">
        <f t="shared" si="9"/>
        <v>1.6994176257716276E-3</v>
      </c>
      <c r="AQ48" s="2">
        <f t="shared" si="10"/>
        <v>3.5169490162172547E-3</v>
      </c>
      <c r="AR48" s="2">
        <f t="shared" si="11"/>
        <v>2.3666677006470784E-3</v>
      </c>
      <c r="AS48" s="2">
        <f t="shared" si="12"/>
        <v>1.0728171579845254E-3</v>
      </c>
    </row>
    <row r="49" spans="1:45">
      <c r="A49">
        <v>47</v>
      </c>
      <c r="B49" t="s">
        <v>68</v>
      </c>
      <c r="C49">
        <v>135.02099999999999</v>
      </c>
      <c r="D49">
        <v>12.831619999999999</v>
      </c>
      <c r="E49">
        <v>0.84941489999999997</v>
      </c>
      <c r="F49" t="s">
        <v>27</v>
      </c>
      <c r="G49" t="s">
        <v>44</v>
      </c>
      <c r="H49" t="s">
        <v>45</v>
      </c>
      <c r="I49">
        <v>133.01439999999999</v>
      </c>
      <c r="J49">
        <v>135.81450000000001</v>
      </c>
      <c r="K49">
        <v>150.1044</v>
      </c>
      <c r="L49">
        <v>874.95439999999996</v>
      </c>
      <c r="M49">
        <v>691.28830000000005</v>
      </c>
      <c r="N49">
        <v>1813.422</v>
      </c>
      <c r="O49">
        <v>1045.684</v>
      </c>
      <c r="P49">
        <v>20131.919999999998</v>
      </c>
      <c r="Q49">
        <v>22796.080000000002</v>
      </c>
      <c r="R49">
        <v>15410.57</v>
      </c>
      <c r="S49">
        <v>18661</v>
      </c>
      <c r="T49">
        <v>8643.0669999999991</v>
      </c>
      <c r="U49">
        <v>9895.68</v>
      </c>
      <c r="V49" s="2">
        <f t="shared" si="28"/>
        <v>6.8568755238048807E-4</v>
      </c>
      <c r="W49" s="2">
        <f t="shared" si="27"/>
        <v>4.6218676566966716E-4</v>
      </c>
      <c r="X49" s="2">
        <f t="shared" si="27"/>
        <v>3.6717462609490111E-3</v>
      </c>
      <c r="Y49" s="2">
        <f t="shared" si="27"/>
        <v>3.6432872248303907E-3</v>
      </c>
      <c r="Z49" s="2">
        <f t="shared" si="27"/>
        <v>1.5502847709656438E-2</v>
      </c>
      <c r="AA49" s="2">
        <f t="shared" si="27"/>
        <v>9.0541864421020898E-3</v>
      </c>
      <c r="AB49" s="2">
        <f t="shared" si="27"/>
        <v>7.3907612547383261E-2</v>
      </c>
      <c r="AC49" s="2">
        <f t="shared" si="27"/>
        <v>6.9708655781113391E-2</v>
      </c>
      <c r="AD49" s="2">
        <f t="shared" si="27"/>
        <v>9.8408736584562784E-2</v>
      </c>
      <c r="AE49" s="2">
        <f t="shared" si="27"/>
        <v>0.10570627522320473</v>
      </c>
      <c r="AF49" s="2">
        <f t="shared" si="27"/>
        <v>9.713632139184715E-2</v>
      </c>
      <c r="AG49" s="2">
        <f t="shared" si="27"/>
        <v>9.7878618082512095E-2</v>
      </c>
      <c r="AH49" s="2">
        <f t="shared" si="14"/>
        <v>5.7393715902507767E-4</v>
      </c>
      <c r="AI49" s="2">
        <f t="shared" si="15"/>
        <v>3.6575167428897007E-3</v>
      </c>
      <c r="AJ49" s="2">
        <f t="shared" si="16"/>
        <v>1.2278517075879264E-2</v>
      </c>
      <c r="AK49" s="2">
        <f t="shared" si="17"/>
        <v>7.1808134164248333E-2</v>
      </c>
      <c r="AL49" s="2">
        <f t="shared" si="18"/>
        <v>0.10205750590388377</v>
      </c>
      <c r="AM49" s="2">
        <f t="shared" si="19"/>
        <v>9.7507469737179622E-2</v>
      </c>
      <c r="AN49" s="2">
        <f t="shared" si="7"/>
        <v>1.5803892188374967E-4</v>
      </c>
      <c r="AO49" s="2">
        <f t="shared" si="8"/>
        <v>2.0123577425509409E-5</v>
      </c>
      <c r="AP49" s="2">
        <f t="shared" si="9"/>
        <v>4.5598921118627112E-3</v>
      </c>
      <c r="AQ49" s="2">
        <f t="shared" si="10"/>
        <v>2.9691108033385628E-3</v>
      </c>
      <c r="AR49" s="2">
        <f t="shared" si="11"/>
        <v>5.1601390573545701E-3</v>
      </c>
      <c r="AS49" s="2">
        <f t="shared" si="12"/>
        <v>5.2488302362151584E-4</v>
      </c>
    </row>
    <row r="50" spans="1:45">
      <c r="A50">
        <v>48</v>
      </c>
      <c r="B50" t="s">
        <v>68</v>
      </c>
      <c r="C50">
        <v>136.02440000000001</v>
      </c>
      <c r="D50">
        <v>12.830819999999999</v>
      </c>
      <c r="E50">
        <v>0.84902049999999996</v>
      </c>
      <c r="F50" t="s">
        <v>28</v>
      </c>
      <c r="G50" t="s">
        <v>44</v>
      </c>
      <c r="H50" t="s">
        <v>45</v>
      </c>
      <c r="I50">
        <v>133.01439999999999</v>
      </c>
      <c r="J50">
        <v>0</v>
      </c>
      <c r="K50">
        <v>331.53149999999999</v>
      </c>
      <c r="L50">
        <v>1829.7090000000001</v>
      </c>
      <c r="M50">
        <v>1425.3409999999999</v>
      </c>
      <c r="N50">
        <v>1763.0530000000001</v>
      </c>
      <c r="O50">
        <v>1761.3589999999999</v>
      </c>
      <c r="P50">
        <v>14505.6</v>
      </c>
      <c r="Q50">
        <v>18960.64</v>
      </c>
      <c r="R50">
        <v>12551.99</v>
      </c>
      <c r="S50">
        <v>13912.75</v>
      </c>
      <c r="T50">
        <v>6519.6279999999997</v>
      </c>
      <c r="U50">
        <v>8148.7969999999996</v>
      </c>
      <c r="V50" s="2">
        <f t="shared" si="28"/>
        <v>0</v>
      </c>
      <c r="W50" s="2">
        <f t="shared" si="27"/>
        <v>1.0208193211032671E-3</v>
      </c>
      <c r="X50" s="2">
        <f t="shared" si="27"/>
        <v>7.678374072265657E-3</v>
      </c>
      <c r="Y50" s="2">
        <f t="shared" si="27"/>
        <v>7.5119550791283071E-3</v>
      </c>
      <c r="Z50" s="2">
        <f t="shared" si="27"/>
        <v>1.5072245822016559E-2</v>
      </c>
      <c r="AA50" s="2">
        <f t="shared" si="27"/>
        <v>1.5250948448550896E-2</v>
      </c>
      <c r="AB50" s="2">
        <f t="shared" si="27"/>
        <v>5.3252460002191679E-2</v>
      </c>
      <c r="AC50" s="2">
        <f t="shared" si="27"/>
        <v>5.7980175852585608E-2</v>
      </c>
      <c r="AD50" s="2">
        <f t="shared" si="27"/>
        <v>8.0154431505263357E-2</v>
      </c>
      <c r="AE50" s="2">
        <f t="shared" si="27"/>
        <v>7.8809548288496956E-2</v>
      </c>
      <c r="AF50" s="2">
        <f t="shared" si="27"/>
        <v>7.3271754200596353E-2</v>
      </c>
      <c r="AG50" s="2">
        <f t="shared" si="27"/>
        <v>8.0600119384915458E-2</v>
      </c>
      <c r="AH50" s="2">
        <f t="shared" si="14"/>
        <v>5.1040966055163354E-4</v>
      </c>
      <c r="AI50" s="2">
        <f t="shared" si="15"/>
        <v>7.595164575696982E-3</v>
      </c>
      <c r="AJ50" s="2">
        <f t="shared" si="16"/>
        <v>1.5161597135283728E-2</v>
      </c>
      <c r="AK50" s="2">
        <f t="shared" si="17"/>
        <v>5.5616317927388643E-2</v>
      </c>
      <c r="AL50" s="2">
        <f t="shared" si="18"/>
        <v>7.9481989896880156E-2</v>
      </c>
      <c r="AM50" s="2">
        <f t="shared" si="19"/>
        <v>7.6935936792755899E-2</v>
      </c>
      <c r="AN50" s="2">
        <f t="shared" si="7"/>
        <v>7.2182826431836785E-4</v>
      </c>
      <c r="AO50" s="2">
        <f t="shared" si="8"/>
        <v>1.1767599856565764E-4</v>
      </c>
      <c r="AP50" s="2">
        <f t="shared" si="9"/>
        <v>1.2636183903827719E-4</v>
      </c>
      <c r="AQ50" s="2">
        <f t="shared" si="10"/>
        <v>3.3429999373366728E-3</v>
      </c>
      <c r="AR50" s="2">
        <f t="shared" si="11"/>
        <v>9.5097604247950003E-4</v>
      </c>
      <c r="AS50" s="2">
        <f t="shared" si="12"/>
        <v>5.1819367168434421E-3</v>
      </c>
    </row>
    <row r="51" spans="1:45">
      <c r="A51">
        <v>49</v>
      </c>
      <c r="B51" t="s">
        <v>68</v>
      </c>
      <c r="C51">
        <v>137.02770000000001</v>
      </c>
      <c r="D51">
        <v>12.83413</v>
      </c>
      <c r="E51">
        <v>0.84816740000000002</v>
      </c>
      <c r="F51" t="s">
        <v>29</v>
      </c>
      <c r="G51" t="s">
        <v>44</v>
      </c>
      <c r="H51" t="s">
        <v>45</v>
      </c>
      <c r="I51">
        <v>133.01439999999999</v>
      </c>
      <c r="J51">
        <v>1464.52</v>
      </c>
      <c r="K51">
        <v>2436.393</v>
      </c>
      <c r="L51">
        <v>10444.99</v>
      </c>
      <c r="M51">
        <v>8286.9500000000007</v>
      </c>
      <c r="N51">
        <v>10732.34</v>
      </c>
      <c r="O51">
        <v>11351.77</v>
      </c>
      <c r="P51">
        <v>69877.94</v>
      </c>
      <c r="Q51">
        <v>85433.68</v>
      </c>
      <c r="R51">
        <v>55799.43</v>
      </c>
      <c r="S51">
        <v>62687.22</v>
      </c>
      <c r="T51">
        <v>37664.44</v>
      </c>
      <c r="U51">
        <v>41842.47</v>
      </c>
      <c r="V51" s="2">
        <f t="shared" si="28"/>
        <v>7.3939316804337704E-3</v>
      </c>
      <c r="W51" s="2">
        <f t="shared" si="27"/>
        <v>7.5019026795364917E-3</v>
      </c>
      <c r="X51" s="2">
        <f t="shared" si="27"/>
        <v>4.383240198363459E-2</v>
      </c>
      <c r="Y51" s="2">
        <f t="shared" si="27"/>
        <v>4.3674598670060245E-2</v>
      </c>
      <c r="Z51" s="2">
        <f t="shared" si="27"/>
        <v>9.1750200774146431E-2</v>
      </c>
      <c r="AA51" s="2">
        <f t="shared" si="27"/>
        <v>9.8290728392001078E-2</v>
      </c>
      <c r="AB51" s="2">
        <f t="shared" si="27"/>
        <v>0.25653349085081278</v>
      </c>
      <c r="AC51" s="2">
        <f t="shared" si="27"/>
        <v>0.26124960919744933</v>
      </c>
      <c r="AD51" s="2">
        <f t="shared" si="27"/>
        <v>0.35632370564091725</v>
      </c>
      <c r="AE51" s="2">
        <f t="shared" si="27"/>
        <v>0.35509525375368867</v>
      </c>
      <c r="AF51" s="2">
        <f t="shared" si="27"/>
        <v>0.42329709452488845</v>
      </c>
      <c r="AG51" s="2">
        <f t="shared" si="27"/>
        <v>0.41386576170197192</v>
      </c>
      <c r="AH51" s="2">
        <f t="shared" si="14"/>
        <v>7.447917179985131E-3</v>
      </c>
      <c r="AI51" s="2">
        <f t="shared" si="15"/>
        <v>4.3753500326847418E-2</v>
      </c>
      <c r="AJ51" s="2">
        <f t="shared" si="16"/>
        <v>9.5020464583073755E-2</v>
      </c>
      <c r="AK51" s="2">
        <f t="shared" si="17"/>
        <v>0.25889155002413106</v>
      </c>
      <c r="AL51" s="2">
        <f t="shared" si="18"/>
        <v>0.35570947969730293</v>
      </c>
      <c r="AM51" s="2">
        <f t="shared" si="19"/>
        <v>0.41858142811343019</v>
      </c>
      <c r="AN51" s="2">
        <f t="shared" si="7"/>
        <v>7.6347025637020887E-5</v>
      </c>
      <c r="AO51" s="2">
        <f t="shared" si="8"/>
        <v>1.1158379312212657E-4</v>
      </c>
      <c r="AP51" s="2">
        <f t="shared" si="9"/>
        <v>4.624851431122917E-3</v>
      </c>
      <c r="AQ51" s="2">
        <f t="shared" si="10"/>
        <v>3.3347992637849893E-3</v>
      </c>
      <c r="AR51" s="2">
        <f t="shared" si="11"/>
        <v>8.6864665982074626E-4</v>
      </c>
      <c r="AS51" s="2">
        <f t="shared" si="12"/>
        <v>6.6689593947115398E-3</v>
      </c>
    </row>
    <row r="52" spans="1:45">
      <c r="A52">
        <v>50</v>
      </c>
      <c r="I52" s="4" t="s">
        <v>32</v>
      </c>
      <c r="J52">
        <v>198070.53449999998</v>
      </c>
      <c r="K52">
        <v>324770.00889999996</v>
      </c>
      <c r="L52">
        <v>238293.80839999998</v>
      </c>
      <c r="M52">
        <v>189743.01429999998</v>
      </c>
      <c r="N52">
        <v>116973.477</v>
      </c>
      <c r="O52">
        <v>115491.768</v>
      </c>
      <c r="P52">
        <v>272393.05000000005</v>
      </c>
      <c r="Q52">
        <v>327019.36</v>
      </c>
      <c r="R52">
        <v>156597.58000000002</v>
      </c>
      <c r="S52">
        <v>176536.35</v>
      </c>
      <c r="T52">
        <v>88978.735000000001</v>
      </c>
      <c r="U52">
        <v>101101.55</v>
      </c>
    </row>
    <row r="53" spans="1:45">
      <c r="A53">
        <v>51</v>
      </c>
    </row>
    <row r="54" spans="1:45">
      <c r="A54">
        <v>52</v>
      </c>
      <c r="B54" t="s">
        <v>68</v>
      </c>
      <c r="C54">
        <v>132.03020000000001</v>
      </c>
      <c r="D54">
        <v>4.520168</v>
      </c>
      <c r="E54">
        <v>0.84929180000000004</v>
      </c>
      <c r="F54" t="s">
        <v>23</v>
      </c>
      <c r="G54" t="s">
        <v>46</v>
      </c>
      <c r="H54" t="s">
        <v>47</v>
      </c>
      <c r="I54">
        <v>132.03030000000001</v>
      </c>
      <c r="J54">
        <v>476633</v>
      </c>
      <c r="K54">
        <v>554854.80000000005</v>
      </c>
      <c r="L54">
        <v>481040.2</v>
      </c>
      <c r="M54">
        <v>451253</v>
      </c>
      <c r="N54">
        <v>421341.8</v>
      </c>
      <c r="O54">
        <v>380501.9</v>
      </c>
      <c r="P54">
        <v>204565.5</v>
      </c>
      <c r="Q54">
        <v>207227.1</v>
      </c>
      <c r="R54">
        <v>109554.3</v>
      </c>
      <c r="S54">
        <v>111011.2</v>
      </c>
      <c r="T54">
        <v>94298.07</v>
      </c>
      <c r="U54">
        <v>96466.34</v>
      </c>
      <c r="V54" s="2">
        <f t="shared" ref="V54:AG63" si="29">J54/J$64</f>
        <v>0.90813151463679687</v>
      </c>
      <c r="W54" s="2">
        <f t="shared" si="29"/>
        <v>0.90578907021218369</v>
      </c>
      <c r="X54" s="2">
        <f t="shared" si="29"/>
        <v>0.81792957052232018</v>
      </c>
      <c r="Y54" s="2">
        <f t="shared" si="29"/>
        <v>0.81538616957086252</v>
      </c>
      <c r="Z54" s="2">
        <f t="shared" si="29"/>
        <v>0.7081245744625867</v>
      </c>
      <c r="AA54" s="2">
        <f t="shared" si="29"/>
        <v>0.71149745290138966</v>
      </c>
      <c r="AB54" s="2">
        <f t="shared" si="29"/>
        <v>0.38244566266473667</v>
      </c>
      <c r="AC54" s="2">
        <f t="shared" si="29"/>
        <v>0.37570799298548457</v>
      </c>
      <c r="AD54" s="2">
        <f t="shared" si="29"/>
        <v>0.27670713970029392</v>
      </c>
      <c r="AE54" s="2">
        <f t="shared" si="29"/>
        <v>0.28689918978254819</v>
      </c>
      <c r="AF54" s="2">
        <f t="shared" si="29"/>
        <v>0.33800513665771809</v>
      </c>
      <c r="AG54" s="2">
        <f t="shared" si="29"/>
        <v>0.31486454492831717</v>
      </c>
      <c r="AH54" s="2">
        <f t="shared" si="14"/>
        <v>0.90696029242449028</v>
      </c>
      <c r="AI54" s="2">
        <f t="shared" si="15"/>
        <v>0.81665787004659141</v>
      </c>
      <c r="AJ54" s="2">
        <f t="shared" si="16"/>
        <v>0.70981101368198818</v>
      </c>
      <c r="AK54" s="2">
        <f t="shared" si="17"/>
        <v>0.37907682782511065</v>
      </c>
      <c r="AL54" s="2">
        <f t="shared" si="18"/>
        <v>0.28180316474142109</v>
      </c>
      <c r="AM54" s="2">
        <f t="shared" si="19"/>
        <v>0.32643484079301766</v>
      </c>
      <c r="AN54" s="2">
        <f t="shared" si="7"/>
        <v>1.656358337196598E-3</v>
      </c>
      <c r="AO54" s="2">
        <f t="shared" si="8"/>
        <v>1.7984560600520312E-3</v>
      </c>
      <c r="AP54" s="2">
        <f t="shared" si="9"/>
        <v>2.38498521619547E-3</v>
      </c>
      <c r="AQ54" s="2">
        <f t="shared" si="10"/>
        <v>4.7642519195941514E-3</v>
      </c>
      <c r="AR54" s="2">
        <f t="shared" si="11"/>
        <v>7.2068677273549016E-3</v>
      </c>
      <c r="AS54" s="2">
        <f t="shared" si="12"/>
        <v>1.6362869332528725E-2</v>
      </c>
    </row>
    <row r="55" spans="1:45">
      <c r="A55">
        <v>53</v>
      </c>
      <c r="B55" t="s">
        <v>68</v>
      </c>
      <c r="C55">
        <v>133.03360000000001</v>
      </c>
      <c r="D55">
        <v>4.5214270000000001</v>
      </c>
      <c r="E55">
        <v>0.84675429999999996</v>
      </c>
      <c r="F55" t="s">
        <v>26</v>
      </c>
      <c r="G55" t="s">
        <v>46</v>
      </c>
      <c r="H55" t="s">
        <v>47</v>
      </c>
      <c r="I55">
        <v>132.03030000000001</v>
      </c>
      <c r="J55">
        <v>19981.05</v>
      </c>
      <c r="K55">
        <v>22898.74</v>
      </c>
      <c r="L55">
        <v>21137.32</v>
      </c>
      <c r="M55">
        <v>19120.57</v>
      </c>
      <c r="N55">
        <v>19969.150000000001</v>
      </c>
      <c r="O55">
        <v>17457.2</v>
      </c>
      <c r="P55">
        <v>16806.509999999998</v>
      </c>
      <c r="Q55">
        <v>16038.78</v>
      </c>
      <c r="R55">
        <v>8908.32</v>
      </c>
      <c r="S55">
        <v>8502.4009999999998</v>
      </c>
      <c r="T55">
        <v>5361.4059999999999</v>
      </c>
      <c r="U55">
        <v>5539.5309999999999</v>
      </c>
      <c r="V55" s="2">
        <f t="shared" si="29"/>
        <v>3.8070006064484768E-2</v>
      </c>
      <c r="W55" s="2">
        <f t="shared" si="29"/>
        <v>3.7381722954600988E-2</v>
      </c>
      <c r="X55" s="2">
        <f t="shared" si="29"/>
        <v>3.5940528607781325E-2</v>
      </c>
      <c r="Y55" s="2">
        <f t="shared" si="29"/>
        <v>3.4549683508611678E-2</v>
      </c>
      <c r="Z55" s="2">
        <f t="shared" si="29"/>
        <v>3.3560985039057516E-2</v>
      </c>
      <c r="AA55" s="2">
        <f t="shared" si="29"/>
        <v>3.2643078352013855E-2</v>
      </c>
      <c r="AB55" s="2">
        <f t="shared" si="29"/>
        <v>3.1420629842429555E-2</v>
      </c>
      <c r="AC55" s="2">
        <f t="shared" si="29"/>
        <v>2.9078715301887305E-2</v>
      </c>
      <c r="AD55" s="2">
        <f t="shared" si="29"/>
        <v>2.250021903964447E-2</v>
      </c>
      <c r="AE55" s="2">
        <f t="shared" si="29"/>
        <v>2.1973746415733974E-2</v>
      </c>
      <c r="AF55" s="2">
        <f t="shared" si="29"/>
        <v>1.9217601884190309E-2</v>
      </c>
      <c r="AG55" s="2">
        <f t="shared" si="29"/>
        <v>1.808093794614065E-2</v>
      </c>
      <c r="AH55" s="2">
        <f t="shared" si="14"/>
        <v>3.7725864509542878E-2</v>
      </c>
      <c r="AI55" s="2">
        <f t="shared" si="15"/>
        <v>3.5245106058196501E-2</v>
      </c>
      <c r="AJ55" s="2">
        <f t="shared" si="16"/>
        <v>3.3102031695535689E-2</v>
      </c>
      <c r="AK55" s="2">
        <f t="shared" si="17"/>
        <v>3.024967257215843E-2</v>
      </c>
      <c r="AL55" s="2">
        <f t="shared" si="18"/>
        <v>2.2236982727689224E-2</v>
      </c>
      <c r="AM55" s="2">
        <f t="shared" si="19"/>
        <v>1.8649269915165481E-2</v>
      </c>
      <c r="AN55" s="2">
        <f t="shared" si="7"/>
        <v>4.8668965437498682E-4</v>
      </c>
      <c r="AO55" s="2">
        <f t="shared" si="8"/>
        <v>9.8347600120293321E-4</v>
      </c>
      <c r="AP55" s="2">
        <f t="shared" si="9"/>
        <v>6.4905804290505081E-4</v>
      </c>
      <c r="AQ55" s="2">
        <f t="shared" si="10"/>
        <v>1.6559836525768031E-3</v>
      </c>
      <c r="AR55" s="2">
        <f t="shared" si="11"/>
        <v>3.7227236247618675E-4</v>
      </c>
      <c r="AS55" s="2">
        <f t="shared" si="12"/>
        <v>8.0374277852511913E-4</v>
      </c>
    </row>
    <row r="56" spans="1:45">
      <c r="A56">
        <v>54</v>
      </c>
      <c r="B56" t="s">
        <v>68</v>
      </c>
      <c r="C56">
        <v>134.03649999999999</v>
      </c>
      <c r="D56">
        <v>4.4836819999999999</v>
      </c>
      <c r="E56">
        <v>0.84814049999999996</v>
      </c>
      <c r="F56" t="s">
        <v>27</v>
      </c>
      <c r="G56" t="s">
        <v>46</v>
      </c>
      <c r="H56" t="s">
        <v>47</v>
      </c>
      <c r="I56">
        <v>132.03030000000001</v>
      </c>
      <c r="J56">
        <v>0</v>
      </c>
      <c r="K56">
        <v>1436.3789999999999</v>
      </c>
      <c r="L56">
        <v>2045.857</v>
      </c>
      <c r="M56">
        <v>0</v>
      </c>
      <c r="N56">
        <v>5340.06</v>
      </c>
      <c r="O56">
        <v>4948.2709999999997</v>
      </c>
      <c r="P56">
        <v>16928.25</v>
      </c>
      <c r="Q56">
        <v>14810.11</v>
      </c>
      <c r="R56">
        <v>7205.3980000000001</v>
      </c>
      <c r="S56">
        <v>5774.4870000000001</v>
      </c>
      <c r="T56">
        <v>3808.0349999999999</v>
      </c>
      <c r="U56">
        <v>3117.9340000000002</v>
      </c>
      <c r="V56" s="2">
        <f t="shared" si="29"/>
        <v>0</v>
      </c>
      <c r="W56" s="2">
        <f t="shared" si="29"/>
        <v>2.3448592296260321E-3</v>
      </c>
      <c r="X56" s="2">
        <f t="shared" si="29"/>
        <v>3.4786426110750878E-3</v>
      </c>
      <c r="Y56" s="2">
        <f t="shared" si="29"/>
        <v>0</v>
      </c>
      <c r="Z56" s="2">
        <f t="shared" si="29"/>
        <v>8.9747272050973367E-3</v>
      </c>
      <c r="AA56" s="2">
        <f t="shared" si="29"/>
        <v>9.252732280090617E-3</v>
      </c>
      <c r="AB56" s="2">
        <f t="shared" si="29"/>
        <v>3.1648228997579402E-2</v>
      </c>
      <c r="AC56" s="2">
        <f t="shared" si="29"/>
        <v>2.6851105400762038E-2</v>
      </c>
      <c r="AD56" s="2">
        <f t="shared" si="29"/>
        <v>1.8199058101619182E-2</v>
      </c>
      <c r="AE56" s="2">
        <f t="shared" si="29"/>
        <v>1.4923680148578316E-2</v>
      </c>
      <c r="AF56" s="2">
        <f t="shared" si="29"/>
        <v>1.3649647236389603E-2</v>
      </c>
      <c r="AG56" s="2">
        <f t="shared" si="29"/>
        <v>1.0176885222623017E-2</v>
      </c>
      <c r="AH56" s="2">
        <f t="shared" si="14"/>
        <v>1.172429614813016E-3</v>
      </c>
      <c r="AI56" s="2">
        <f t="shared" si="15"/>
        <v>1.7393213055375439E-3</v>
      </c>
      <c r="AJ56" s="2">
        <f t="shared" si="16"/>
        <v>9.1137297425939769E-3</v>
      </c>
      <c r="AK56" s="2">
        <f t="shared" si="17"/>
        <v>2.9249667199170722E-2</v>
      </c>
      <c r="AL56" s="2">
        <f t="shared" si="18"/>
        <v>1.656136912509875E-2</v>
      </c>
      <c r="AM56" s="2">
        <f t="shared" si="19"/>
        <v>1.191326622950631E-2</v>
      </c>
      <c r="AN56" s="2">
        <f t="shared" si="7"/>
        <v>1.658065862196431E-3</v>
      </c>
      <c r="AO56" s="2">
        <f t="shared" si="8"/>
        <v>2.4597717796156723E-3</v>
      </c>
      <c r="AP56" s="2">
        <f t="shared" si="9"/>
        <v>1.9657927373202316E-4</v>
      </c>
      <c r="AQ56" s="2">
        <f t="shared" si="10"/>
        <v>3.392078625499559E-3</v>
      </c>
      <c r="AR56" s="2">
        <f t="shared" si="11"/>
        <v>2.3160419615441095E-3</v>
      </c>
      <c r="AS56" s="2">
        <f t="shared" si="12"/>
        <v>2.4556135693814033E-3</v>
      </c>
    </row>
    <row r="57" spans="1:45">
      <c r="A57">
        <v>55</v>
      </c>
      <c r="B57" t="s">
        <v>68</v>
      </c>
      <c r="C57">
        <v>135.0403</v>
      </c>
      <c r="D57">
        <v>4.5253119999999996</v>
      </c>
      <c r="E57">
        <v>0.84422549999999996</v>
      </c>
      <c r="F57" t="s">
        <v>28</v>
      </c>
      <c r="G57" t="s">
        <v>46</v>
      </c>
      <c r="H57" t="s">
        <v>47</v>
      </c>
      <c r="I57">
        <v>132.03030000000001</v>
      </c>
      <c r="J57">
        <v>426.39449999999999</v>
      </c>
      <c r="K57">
        <v>357.73950000000002</v>
      </c>
      <c r="L57">
        <v>3116.7919999999999</v>
      </c>
      <c r="M57">
        <v>3117.5320000000002</v>
      </c>
      <c r="N57">
        <v>7430.0739999999996</v>
      </c>
      <c r="O57">
        <v>5028.2160000000003</v>
      </c>
      <c r="P57">
        <v>10403.35</v>
      </c>
      <c r="Q57">
        <v>9991.8870000000006</v>
      </c>
      <c r="R57">
        <v>4179.241</v>
      </c>
      <c r="S57">
        <v>4373.1710000000003</v>
      </c>
      <c r="T57">
        <v>1534.819</v>
      </c>
      <c r="U57">
        <v>1407.39</v>
      </c>
      <c r="V57" s="2">
        <f t="shared" si="29"/>
        <v>8.1241182024282762E-4</v>
      </c>
      <c r="W57" s="2">
        <f t="shared" si="29"/>
        <v>5.840023896038594E-4</v>
      </c>
      <c r="X57" s="2">
        <f t="shared" si="29"/>
        <v>5.2995910569790285E-3</v>
      </c>
      <c r="Y57" s="2">
        <f t="shared" si="29"/>
        <v>5.6331868729838702E-3</v>
      </c>
      <c r="Z57" s="2">
        <f t="shared" si="29"/>
        <v>1.2487291765202335E-2</v>
      </c>
      <c r="AA57" s="2">
        <f t="shared" si="29"/>
        <v>9.4022207947923892E-3</v>
      </c>
      <c r="AB57" s="2">
        <f t="shared" si="29"/>
        <v>1.9449594798160923E-2</v>
      </c>
      <c r="AC57" s="2">
        <f t="shared" si="29"/>
        <v>1.8115544785926911E-2</v>
      </c>
      <c r="AD57" s="2">
        <f t="shared" si="29"/>
        <v>1.0555731935927628E-2</v>
      </c>
      <c r="AE57" s="2">
        <f t="shared" si="29"/>
        <v>1.1302095794663385E-2</v>
      </c>
      <c r="AF57" s="2">
        <f t="shared" si="29"/>
        <v>5.5014562423161169E-3</v>
      </c>
      <c r="AG57" s="2">
        <f t="shared" si="29"/>
        <v>4.5936977798335075E-3</v>
      </c>
      <c r="AH57" s="2">
        <f t="shared" si="14"/>
        <v>6.9820710492334351E-4</v>
      </c>
      <c r="AI57" s="2">
        <f t="shared" si="15"/>
        <v>5.4663889649814498E-3</v>
      </c>
      <c r="AJ57" s="2">
        <f t="shared" si="16"/>
        <v>1.0944756279997362E-2</v>
      </c>
      <c r="AK57" s="2">
        <f t="shared" si="17"/>
        <v>1.8782569792043916E-2</v>
      </c>
      <c r="AL57" s="2">
        <f t="shared" si="18"/>
        <v>1.0928913865295507E-2</v>
      </c>
      <c r="AM57" s="2">
        <f t="shared" si="19"/>
        <v>5.0475770110748122E-3</v>
      </c>
      <c r="AN57" s="2">
        <f t="shared" si="7"/>
        <v>1.6150985729177281E-4</v>
      </c>
      <c r="AO57" s="2">
        <f t="shared" si="8"/>
        <v>2.3588786367248338E-4</v>
      </c>
      <c r="AP57" s="2">
        <f t="shared" si="9"/>
        <v>2.1814746036186352E-3</v>
      </c>
      <c r="AQ57" s="2">
        <f t="shared" si="10"/>
        <v>9.4331581009266679E-4</v>
      </c>
      <c r="AR57" s="2">
        <f t="shared" si="11"/>
        <v>5.2775894574461275E-4</v>
      </c>
      <c r="AS57" s="2">
        <f t="shared" si="12"/>
        <v>6.4188216450092729E-4</v>
      </c>
    </row>
    <row r="58" spans="1:45">
      <c r="A58">
        <v>56</v>
      </c>
      <c r="B58" t="s">
        <v>68</v>
      </c>
      <c r="C58">
        <v>136.0436</v>
      </c>
      <c r="D58">
        <v>4.512473</v>
      </c>
      <c r="E58">
        <v>0.84912279999999996</v>
      </c>
      <c r="F58" t="s">
        <v>29</v>
      </c>
      <c r="G58" t="s">
        <v>46</v>
      </c>
      <c r="H58" t="s">
        <v>47</v>
      </c>
      <c r="I58">
        <v>132.03030000000001</v>
      </c>
      <c r="J58">
        <v>3912.6239999999998</v>
      </c>
      <c r="K58">
        <v>4494.2550000000001</v>
      </c>
      <c r="L58">
        <v>18688.060000000001</v>
      </c>
      <c r="M58">
        <v>17222.88</v>
      </c>
      <c r="N58">
        <v>36873.81</v>
      </c>
      <c r="O58">
        <v>32742.57</v>
      </c>
      <c r="P58">
        <v>45992.21</v>
      </c>
      <c r="Q58">
        <v>52168.39</v>
      </c>
      <c r="R58">
        <v>19133.669999999998</v>
      </c>
      <c r="S58">
        <v>19479.22</v>
      </c>
      <c r="T58">
        <v>7883.2330000000002</v>
      </c>
      <c r="U58">
        <v>10361.59</v>
      </c>
      <c r="V58" s="2">
        <f t="shared" si="29"/>
        <v>7.4547443406652132E-3</v>
      </c>
      <c r="W58" s="2">
        <f t="shared" si="29"/>
        <v>7.3367790235327468E-3</v>
      </c>
      <c r="X58" s="2">
        <f t="shared" si="29"/>
        <v>3.1775965687889186E-2</v>
      </c>
      <c r="Y58" s="2">
        <f t="shared" si="29"/>
        <v>3.112067543524058E-2</v>
      </c>
      <c r="Z58" s="2">
        <f t="shared" si="29"/>
        <v>6.1971660573587224E-2</v>
      </c>
      <c r="AA58" s="2">
        <f t="shared" si="29"/>
        <v>6.1225069195306132E-2</v>
      </c>
      <c r="AB58" s="2">
        <f t="shared" si="29"/>
        <v>8.5984788397191744E-2</v>
      </c>
      <c r="AC58" s="2">
        <f t="shared" si="29"/>
        <v>9.458261542136151E-2</v>
      </c>
      <c r="AD58" s="2">
        <f t="shared" si="29"/>
        <v>4.8326931007448566E-2</v>
      </c>
      <c r="AE58" s="2">
        <f t="shared" si="29"/>
        <v>5.0342419824270061E-2</v>
      </c>
      <c r="AF58" s="2">
        <f t="shared" si="29"/>
        <v>2.8256922410709283E-2</v>
      </c>
      <c r="AG58" s="2">
        <f t="shared" si="29"/>
        <v>3.3820059101276174E-2</v>
      </c>
      <c r="AH58" s="2">
        <f t="shared" si="14"/>
        <v>7.3957616820989804E-3</v>
      </c>
      <c r="AI58" s="2">
        <f t="shared" si="15"/>
        <v>3.144832056156488E-2</v>
      </c>
      <c r="AJ58" s="2">
        <f t="shared" si="16"/>
        <v>6.1598364884446678E-2</v>
      </c>
      <c r="AK58" s="2">
        <f t="shared" si="17"/>
        <v>9.028370190927662E-2</v>
      </c>
      <c r="AL58" s="2">
        <f t="shared" si="18"/>
        <v>4.9334675415859314E-2</v>
      </c>
      <c r="AM58" s="2">
        <f t="shared" si="19"/>
        <v>3.1038490755992729E-2</v>
      </c>
      <c r="AN58" s="2">
        <f t="shared" si="7"/>
        <v>8.3414075689188598E-5</v>
      </c>
      <c r="AO58" s="2">
        <f t="shared" si="8"/>
        <v>4.6336018129327543E-4</v>
      </c>
      <c r="AP58" s="2">
        <f t="shared" si="9"/>
        <v>5.2791982635797094E-4</v>
      </c>
      <c r="AQ58" s="2">
        <f t="shared" si="10"/>
        <v>6.0795817922593949E-3</v>
      </c>
      <c r="AR58" s="2">
        <f t="shared" si="11"/>
        <v>1.4251658097801305E-3</v>
      </c>
      <c r="AS58" s="2">
        <f t="shared" si="12"/>
        <v>3.9337316785675366E-3</v>
      </c>
    </row>
    <row r="59" spans="1:45">
      <c r="A59">
        <v>57</v>
      </c>
      <c r="B59" t="s">
        <v>68</v>
      </c>
      <c r="C59">
        <v>133.0273</v>
      </c>
      <c r="D59">
        <v>4.5201719999999996</v>
      </c>
      <c r="E59">
        <v>0.85092069999999997</v>
      </c>
      <c r="F59" t="s">
        <v>48</v>
      </c>
      <c r="G59" t="s">
        <v>46</v>
      </c>
      <c r="H59" t="s">
        <v>47</v>
      </c>
      <c r="I59">
        <v>132.03030000000001</v>
      </c>
      <c r="J59">
        <v>22810.94</v>
      </c>
      <c r="K59">
        <v>27362.81</v>
      </c>
      <c r="L59">
        <v>55508.61</v>
      </c>
      <c r="M59">
        <v>56722.21</v>
      </c>
      <c r="N59">
        <v>85378.99</v>
      </c>
      <c r="O59">
        <v>76470.55</v>
      </c>
      <c r="P59">
        <v>125806.2</v>
      </c>
      <c r="Q59">
        <v>132492.9</v>
      </c>
      <c r="R59">
        <v>80750.91</v>
      </c>
      <c r="S59">
        <v>80699.88</v>
      </c>
      <c r="T59">
        <v>49642.8</v>
      </c>
      <c r="U59">
        <v>56905.25</v>
      </c>
      <c r="V59" s="2">
        <f t="shared" si="29"/>
        <v>4.3461811273011089E-2</v>
      </c>
      <c r="W59" s="2">
        <f t="shared" si="29"/>
        <v>4.4669225585311043E-2</v>
      </c>
      <c r="X59" s="2">
        <f t="shared" si="29"/>
        <v>9.4383241852949024E-2</v>
      </c>
      <c r="Y59" s="2">
        <f t="shared" si="29"/>
        <v>0.10249351370848299</v>
      </c>
      <c r="Z59" s="2">
        <f t="shared" si="29"/>
        <v>0.14349148591902217</v>
      </c>
      <c r="AA59" s="2">
        <f t="shared" si="29"/>
        <v>0.14299166849618455</v>
      </c>
      <c r="AB59" s="2">
        <f t="shared" si="29"/>
        <v>0.23520112397414222</v>
      </c>
      <c r="AC59" s="2">
        <f t="shared" si="29"/>
        <v>0.24021299117647502</v>
      </c>
      <c r="AD59" s="2">
        <f t="shared" si="29"/>
        <v>0.20395688105620557</v>
      </c>
      <c r="AE59" s="2">
        <f t="shared" si="29"/>
        <v>0.20856211073791531</v>
      </c>
      <c r="AF59" s="2">
        <f t="shared" si="29"/>
        <v>0.17794130248977277</v>
      </c>
      <c r="AG59" s="2">
        <f t="shared" si="29"/>
        <v>0.1857377987522085</v>
      </c>
      <c r="AH59" s="2">
        <f>AVERAGE(V59:W59)</f>
        <v>4.4065518429161066E-2</v>
      </c>
      <c r="AI59" s="2">
        <f>AVERAGE(X59:Y59)</f>
        <v>9.8438377780716013E-2</v>
      </c>
      <c r="AJ59" s="2">
        <f>AVERAGE(Z59:AA59)</f>
        <v>0.14324157720760336</v>
      </c>
      <c r="AK59" s="2">
        <f>AVERAGE(AB59:AC59)</f>
        <v>0.23770705757530863</v>
      </c>
      <c r="AL59" s="2">
        <f>AVERAGE(AD59:AE59)</f>
        <v>0.20625949589706044</v>
      </c>
      <c r="AM59" s="2">
        <f>AVERAGE(AF59:AG59)</f>
        <v>0.18183955062099064</v>
      </c>
      <c r="AN59" s="2">
        <f>STDEV(V59:W59)</f>
        <v>8.5377084792898907E-4</v>
      </c>
      <c r="AO59" s="2">
        <f>STDEV(X59:Y59)</f>
        <v>5.7348282263144706E-3</v>
      </c>
      <c r="AP59" s="2">
        <f>STDEV(Z59:AA59)</f>
        <v>3.5342428904365926E-4</v>
      </c>
      <c r="AQ59" s="2">
        <f>STDEV(AB59:AC59)</f>
        <v>3.5439252851759678E-3</v>
      </c>
      <c r="AR59" s="2">
        <f>STDEV(AD59:AE59)</f>
        <v>3.2563891368585177E-3</v>
      </c>
      <c r="AS59" s="2">
        <f>STDEV(AF59:AG59)</f>
        <v>5.5129553766638745E-3</v>
      </c>
    </row>
    <row r="60" spans="1:45">
      <c r="A60">
        <v>58</v>
      </c>
      <c r="B60" t="s">
        <v>68</v>
      </c>
      <c r="C60">
        <v>134.03059999999999</v>
      </c>
      <c r="D60">
        <v>4.5266780000000004</v>
      </c>
      <c r="E60">
        <v>0.84909829999999997</v>
      </c>
      <c r="F60" t="s">
        <v>49</v>
      </c>
      <c r="G60" t="s">
        <v>46</v>
      </c>
      <c r="H60" t="s">
        <v>47</v>
      </c>
      <c r="I60">
        <v>132.03030000000001</v>
      </c>
      <c r="J60">
        <v>628.47159999999997</v>
      </c>
      <c r="K60">
        <v>1017.329</v>
      </c>
      <c r="L60">
        <v>2700.248</v>
      </c>
      <c r="M60">
        <v>2355.6370000000002</v>
      </c>
      <c r="N60">
        <v>4438.5379999999996</v>
      </c>
      <c r="O60">
        <v>3584.1109999999999</v>
      </c>
      <c r="P60">
        <v>15373.51</v>
      </c>
      <c r="Q60">
        <v>16231.94</v>
      </c>
      <c r="R60">
        <v>24357.06</v>
      </c>
      <c r="S60">
        <v>23140.34</v>
      </c>
      <c r="T60">
        <v>17322.36</v>
      </c>
      <c r="U60">
        <v>18569.830000000002</v>
      </c>
      <c r="V60" s="2">
        <f t="shared" si="29"/>
        <v>1.1974304465158961E-3</v>
      </c>
      <c r="W60" s="2">
        <f t="shared" si="29"/>
        <v>1.6607687074346126E-3</v>
      </c>
      <c r="X60" s="2">
        <f t="shared" si="29"/>
        <v>4.5913266436854016E-3</v>
      </c>
      <c r="Y60" s="2">
        <f t="shared" si="29"/>
        <v>4.2564898855617537E-3</v>
      </c>
      <c r="Z60" s="2">
        <f t="shared" si="29"/>
        <v>7.4595917910020336E-3</v>
      </c>
      <c r="AA60" s="2">
        <f t="shared" si="29"/>
        <v>6.7019004304994341E-3</v>
      </c>
      <c r="AB60" s="2">
        <f t="shared" si="29"/>
        <v>2.8741563066269512E-2</v>
      </c>
      <c r="AC60" s="2">
        <f t="shared" si="29"/>
        <v>2.9428919285464143E-2</v>
      </c>
      <c r="AD60" s="2">
        <f t="shared" si="29"/>
        <v>6.1519925772958631E-2</v>
      </c>
      <c r="AE60" s="2">
        <f t="shared" si="29"/>
        <v>5.9804279183476E-2</v>
      </c>
      <c r="AF60" s="2">
        <f t="shared" si="29"/>
        <v>6.209084299428598E-2</v>
      </c>
      <c r="AG60" s="2">
        <f t="shared" si="29"/>
        <v>6.0611619268920253E-2</v>
      </c>
      <c r="AH60" s="2">
        <f t="shared" si="14"/>
        <v>1.4290995769752543E-3</v>
      </c>
      <c r="AI60" s="2">
        <f t="shared" si="15"/>
        <v>4.4239082646235772E-3</v>
      </c>
      <c r="AJ60" s="2">
        <f t="shared" si="16"/>
        <v>7.0807461107507338E-3</v>
      </c>
      <c r="AK60" s="2">
        <f t="shared" si="17"/>
        <v>2.9085241175866826E-2</v>
      </c>
      <c r="AL60" s="2">
        <f t="shared" si="18"/>
        <v>6.0662102478217315E-2</v>
      </c>
      <c r="AM60" s="2">
        <f t="shared" si="19"/>
        <v>6.1351231131603116E-2</v>
      </c>
      <c r="AN60" s="2">
        <f t="shared" si="7"/>
        <v>3.2762962627880634E-4</v>
      </c>
      <c r="AO60" s="2">
        <f t="shared" si="8"/>
        <v>2.3676534225975122E-4</v>
      </c>
      <c r="AP60" s="2">
        <f t="shared" si="9"/>
        <v>5.357686990578492E-4</v>
      </c>
      <c r="AQ60" s="2">
        <f t="shared" si="10"/>
        <v>4.8603424368327076E-4</v>
      </c>
      <c r="AR60" s="2">
        <f t="shared" si="11"/>
        <v>1.213145337542741E-3</v>
      </c>
      <c r="AS60" s="2">
        <f t="shared" si="12"/>
        <v>1.0459691270981331E-3</v>
      </c>
    </row>
    <row r="61" spans="1:45">
      <c r="A61">
        <v>59</v>
      </c>
      <c r="B61" t="s">
        <v>68</v>
      </c>
      <c r="C61">
        <v>135.03399999999999</v>
      </c>
      <c r="D61">
        <v>4.524572</v>
      </c>
      <c r="E61">
        <v>0.84858880000000003</v>
      </c>
      <c r="F61" t="s">
        <v>50</v>
      </c>
      <c r="G61" t="s">
        <v>46</v>
      </c>
      <c r="H61" t="s">
        <v>47</v>
      </c>
      <c r="I61">
        <v>132.03030000000001</v>
      </c>
      <c r="J61">
        <v>0</v>
      </c>
      <c r="K61">
        <v>0</v>
      </c>
      <c r="L61">
        <v>428.16879999999998</v>
      </c>
      <c r="M61">
        <v>227.21270000000001</v>
      </c>
      <c r="N61">
        <v>1686.0029999999999</v>
      </c>
      <c r="O61">
        <v>1507.04</v>
      </c>
      <c r="P61">
        <v>19787.669999999998</v>
      </c>
      <c r="Q61">
        <v>21055.72</v>
      </c>
      <c r="R61">
        <v>31135.31</v>
      </c>
      <c r="S61">
        <v>29199.56</v>
      </c>
      <c r="T61">
        <v>21205.58</v>
      </c>
      <c r="U61">
        <v>23732.9</v>
      </c>
      <c r="V61" s="2">
        <f t="shared" si="29"/>
        <v>0</v>
      </c>
      <c r="W61" s="2">
        <f t="shared" si="29"/>
        <v>0</v>
      </c>
      <c r="X61" s="2">
        <f t="shared" si="29"/>
        <v>7.2803046958457354E-4</v>
      </c>
      <c r="Y61" s="2">
        <f t="shared" si="29"/>
        <v>4.1055924975757179E-4</v>
      </c>
      <c r="Z61" s="2">
        <f t="shared" si="29"/>
        <v>2.8335668498061304E-3</v>
      </c>
      <c r="AA61" s="2">
        <f t="shared" si="29"/>
        <v>2.8180020163381847E-3</v>
      </c>
      <c r="AB61" s="2">
        <f t="shared" si="29"/>
        <v>3.6994060903432539E-2</v>
      </c>
      <c r="AC61" s="2">
        <f t="shared" si="29"/>
        <v>3.8174554882369767E-2</v>
      </c>
      <c r="AD61" s="2">
        <f t="shared" si="29"/>
        <v>7.8640113384704738E-2</v>
      </c>
      <c r="AE61" s="2">
        <f t="shared" si="29"/>
        <v>7.5463828028225099E-2</v>
      </c>
      <c r="AF61" s="2">
        <f t="shared" si="29"/>
        <v>7.6009985843890265E-2</v>
      </c>
      <c r="AG61" s="2">
        <f t="shared" si="29"/>
        <v>7.7463794711494796E-2</v>
      </c>
      <c r="AH61" s="2">
        <f t="shared" si="14"/>
        <v>0</v>
      </c>
      <c r="AI61" s="2">
        <f t="shared" si="15"/>
        <v>5.6929485967107264E-4</v>
      </c>
      <c r="AJ61" s="2">
        <f t="shared" si="16"/>
        <v>2.8257844330721576E-3</v>
      </c>
      <c r="AK61" s="2">
        <f t="shared" si="17"/>
        <v>3.7584307892901153E-2</v>
      </c>
      <c r="AL61" s="2">
        <f t="shared" si="18"/>
        <v>7.7051970706464912E-2</v>
      </c>
      <c r="AM61" s="2">
        <f t="shared" si="19"/>
        <v>7.6736890277692538E-2</v>
      </c>
      <c r="AN61" s="2">
        <f t="shared" si="7"/>
        <v>0</v>
      </c>
      <c r="AO61" s="2">
        <f t="shared" si="8"/>
        <v>2.2448605237123805E-4</v>
      </c>
      <c r="AP61" s="2">
        <f t="shared" si="9"/>
        <v>1.1005999293223755E-5</v>
      </c>
      <c r="AQ61" s="2">
        <f t="shared" si="10"/>
        <v>8.3473529765640308E-4</v>
      </c>
      <c r="AR61" s="2">
        <f t="shared" si="11"/>
        <v>2.2459729145502829E-3</v>
      </c>
      <c r="AS61" s="2">
        <f t="shared" si="12"/>
        <v>1.0279981088322993E-3</v>
      </c>
    </row>
    <row r="62" spans="1:45">
      <c r="A62">
        <v>60</v>
      </c>
      <c r="B62" t="s">
        <v>68</v>
      </c>
      <c r="C62">
        <v>136.03729999999999</v>
      </c>
      <c r="D62">
        <v>4.5136079999999996</v>
      </c>
      <c r="E62">
        <v>0.84823990000000005</v>
      </c>
      <c r="F62" t="s">
        <v>51</v>
      </c>
      <c r="G62" t="s">
        <v>46</v>
      </c>
      <c r="H62" t="s">
        <v>47</v>
      </c>
      <c r="I62">
        <v>132.03030000000001</v>
      </c>
      <c r="J62">
        <v>0</v>
      </c>
      <c r="K62">
        <v>0</v>
      </c>
      <c r="L62">
        <v>463.97719999999998</v>
      </c>
      <c r="M62">
        <v>187.733</v>
      </c>
      <c r="N62">
        <v>1811.598</v>
      </c>
      <c r="O62">
        <v>2033.771</v>
      </c>
      <c r="P62">
        <v>13498.28</v>
      </c>
      <c r="Q62">
        <v>14528.5</v>
      </c>
      <c r="R62">
        <v>21067.77</v>
      </c>
      <c r="S62">
        <v>19408.64</v>
      </c>
      <c r="T62">
        <v>12675.09</v>
      </c>
      <c r="U62">
        <v>15783</v>
      </c>
      <c r="V62" s="2">
        <f t="shared" si="29"/>
        <v>0</v>
      </c>
      <c r="W62" s="2">
        <f t="shared" si="29"/>
        <v>0</v>
      </c>
      <c r="X62" s="2">
        <f t="shared" si="29"/>
        <v>7.8891675150673203E-4</v>
      </c>
      <c r="Y62" s="2">
        <f t="shared" si="29"/>
        <v>3.3922188167623648E-4</v>
      </c>
      <c r="Z62" s="2">
        <f t="shared" si="29"/>
        <v>3.0446470367935801E-3</v>
      </c>
      <c r="AA62" s="2">
        <f t="shared" si="29"/>
        <v>3.802932091231902E-3</v>
      </c>
      <c r="AB62" s="2">
        <f t="shared" si="29"/>
        <v>2.5235724691769441E-2</v>
      </c>
      <c r="AC62" s="2">
        <f t="shared" si="29"/>
        <v>2.6340539321785678E-2</v>
      </c>
      <c r="AD62" s="2">
        <f t="shared" si="29"/>
        <v>5.3211990552298367E-2</v>
      </c>
      <c r="AE62" s="2">
        <f t="shared" si="29"/>
        <v>5.0160011699550637E-2</v>
      </c>
      <c r="AF62" s="2">
        <f t="shared" si="29"/>
        <v>4.5433013926996335E-2</v>
      </c>
      <c r="AG62" s="2">
        <f t="shared" si="29"/>
        <v>5.1515452048907728E-2</v>
      </c>
      <c r="AH62" s="2">
        <f t="shared" si="14"/>
        <v>0</v>
      </c>
      <c r="AI62" s="2">
        <f t="shared" si="15"/>
        <v>5.6406931659148431E-4</v>
      </c>
      <c r="AJ62" s="2">
        <f t="shared" si="16"/>
        <v>3.423789564012741E-3</v>
      </c>
      <c r="AK62" s="2">
        <f t="shared" si="17"/>
        <v>2.5788132006777559E-2</v>
      </c>
      <c r="AL62" s="2">
        <f t="shared" si="18"/>
        <v>5.1686001125924502E-2</v>
      </c>
      <c r="AM62" s="2">
        <f t="shared" si="19"/>
        <v>4.8474232987952032E-2</v>
      </c>
      <c r="AN62" s="2">
        <f t="shared" si="7"/>
        <v>0</v>
      </c>
      <c r="AO62" s="2">
        <f t="shared" si="8"/>
        <v>3.1798229192194519E-4</v>
      </c>
      <c r="AP62" s="2">
        <f t="shared" si="9"/>
        <v>5.3618850406574774E-4</v>
      </c>
      <c r="AQ62" s="2">
        <f t="shared" si="10"/>
        <v>7.8122191683858717E-4</v>
      </c>
      <c r="AR62" s="2">
        <f t="shared" si="11"/>
        <v>2.1580749428158599E-3</v>
      </c>
      <c r="AS62" s="2">
        <f t="shared" si="12"/>
        <v>4.300933242151115E-3</v>
      </c>
    </row>
    <row r="63" spans="1:45">
      <c r="A63">
        <v>61</v>
      </c>
      <c r="B63" t="s">
        <v>68</v>
      </c>
      <c r="C63">
        <v>137.04069999999999</v>
      </c>
      <c r="D63">
        <v>4.508502</v>
      </c>
      <c r="E63">
        <v>0.85012310000000002</v>
      </c>
      <c r="F63" t="s">
        <v>52</v>
      </c>
      <c r="G63" t="s">
        <v>46</v>
      </c>
      <c r="H63" t="s">
        <v>47</v>
      </c>
      <c r="I63">
        <v>132.03030000000001</v>
      </c>
      <c r="J63">
        <v>457.71210000000002</v>
      </c>
      <c r="K63">
        <v>143.078</v>
      </c>
      <c r="L63">
        <v>2990.1080000000002</v>
      </c>
      <c r="M63">
        <v>3215.6610000000001</v>
      </c>
      <c r="N63">
        <v>10740.82</v>
      </c>
      <c r="O63">
        <v>10516.62</v>
      </c>
      <c r="P63">
        <v>65726.27</v>
      </c>
      <c r="Q63">
        <v>67018.929999999993</v>
      </c>
      <c r="R63">
        <v>89629.5</v>
      </c>
      <c r="S63">
        <v>85345.62</v>
      </c>
      <c r="T63">
        <v>65252.74</v>
      </c>
      <c r="U63">
        <v>74490.33</v>
      </c>
      <c r="V63" s="2">
        <f t="shared" si="29"/>
        <v>8.7208141828322644E-4</v>
      </c>
      <c r="W63" s="2">
        <f t="shared" si="29"/>
        <v>2.3357189770696553E-4</v>
      </c>
      <c r="X63" s="2">
        <f t="shared" si="29"/>
        <v>5.0841857962294085E-3</v>
      </c>
      <c r="Y63" s="2">
        <f t="shared" si="29"/>
        <v>5.8104998868227127E-3</v>
      </c>
      <c r="Z63" s="2">
        <f t="shared" si="29"/>
        <v>1.8051469357844963E-2</v>
      </c>
      <c r="AA63" s="2">
        <f t="shared" si="29"/>
        <v>1.9664943442153148E-2</v>
      </c>
      <c r="AB63" s="2">
        <f t="shared" si="29"/>
        <v>0.12287862266428798</v>
      </c>
      <c r="AC63" s="2">
        <f t="shared" si="29"/>
        <v>0.12150702143848309</v>
      </c>
      <c r="AD63" s="2">
        <f t="shared" si="29"/>
        <v>0.2263820094488988</v>
      </c>
      <c r="AE63" s="2">
        <f t="shared" si="29"/>
        <v>0.22056863838503896</v>
      </c>
      <c r="AF63" s="2">
        <f t="shared" si="29"/>
        <v>0.23389409031373118</v>
      </c>
      <c r="AG63" s="2">
        <f t="shared" si="29"/>
        <v>0.24313521024027834</v>
      </c>
      <c r="AH63" s="2">
        <f t="shared" si="14"/>
        <v>5.5282665799509599E-4</v>
      </c>
      <c r="AI63" s="2">
        <f t="shared" si="15"/>
        <v>5.4473428415260606E-3</v>
      </c>
      <c r="AJ63" s="2">
        <f t="shared" si="16"/>
        <v>1.8858206399999057E-2</v>
      </c>
      <c r="AK63" s="2">
        <f t="shared" si="17"/>
        <v>0.12219282205138554</v>
      </c>
      <c r="AL63" s="2">
        <f t="shared" si="18"/>
        <v>0.22347532391696889</v>
      </c>
      <c r="AM63" s="2">
        <f t="shared" si="19"/>
        <v>0.23851465027700475</v>
      </c>
      <c r="AN63" s="2">
        <f t="shared" si="7"/>
        <v>4.5149441185164549E-4</v>
      </c>
      <c r="AO63" s="2">
        <f t="shared" si="8"/>
        <v>5.1358161872986578E-4</v>
      </c>
      <c r="AP63" s="2">
        <f t="shared" si="9"/>
        <v>1.1408984662830733E-3</v>
      </c>
      <c r="AQ63" s="2">
        <f t="shared" si="10"/>
        <v>9.6986852785041792E-4</v>
      </c>
      <c r="AR63" s="2">
        <f t="shared" si="11"/>
        <v>4.1106741008089505E-3</v>
      </c>
      <c r="AS63" s="2">
        <f t="shared" si="12"/>
        <v>6.5344585658196298E-3</v>
      </c>
    </row>
    <row r="64" spans="1:45">
      <c r="A64">
        <v>62</v>
      </c>
      <c r="I64" s="4" t="s">
        <v>32</v>
      </c>
      <c r="J64">
        <v>524850.19220000005</v>
      </c>
      <c r="K64">
        <v>612565.13050000009</v>
      </c>
      <c r="L64">
        <v>588119.34100000001</v>
      </c>
      <c r="M64">
        <v>553422.43570000003</v>
      </c>
      <c r="N64">
        <v>595010.84299999999</v>
      </c>
      <c r="O64">
        <v>534790.24900000007</v>
      </c>
      <c r="P64">
        <v>534887.75</v>
      </c>
      <c r="Q64">
        <v>551564.25699999998</v>
      </c>
      <c r="R64">
        <v>395921.47900000005</v>
      </c>
      <c r="S64">
        <v>386934.51900000003</v>
      </c>
      <c r="T64">
        <v>278984.13300000003</v>
      </c>
      <c r="U64">
        <v>306374.09499999997</v>
      </c>
    </row>
    <row r="65" spans="1:45">
      <c r="A65">
        <v>63</v>
      </c>
    </row>
    <row r="66" spans="1:45">
      <c r="A66">
        <v>64</v>
      </c>
      <c r="B66" t="s">
        <v>68</v>
      </c>
      <c r="C66">
        <v>146.04589999999999</v>
      </c>
      <c r="D66">
        <v>4.359731</v>
      </c>
      <c r="E66">
        <v>0.85059059999999997</v>
      </c>
      <c r="F66" t="s">
        <v>23</v>
      </c>
      <c r="G66" t="s">
        <v>53</v>
      </c>
      <c r="H66" t="s">
        <v>54</v>
      </c>
      <c r="I66">
        <v>146.04589999999999</v>
      </c>
      <c r="J66">
        <v>1006598</v>
      </c>
      <c r="K66">
        <v>1076912</v>
      </c>
      <c r="L66">
        <v>936236.8</v>
      </c>
      <c r="M66">
        <v>915104.5</v>
      </c>
      <c r="N66">
        <v>765238</v>
      </c>
      <c r="O66">
        <v>693492.2</v>
      </c>
      <c r="P66">
        <v>330021.3</v>
      </c>
      <c r="Q66">
        <v>334567</v>
      </c>
      <c r="R66">
        <v>102477</v>
      </c>
      <c r="S66">
        <v>113136</v>
      </c>
      <c r="T66">
        <v>51849.46</v>
      </c>
      <c r="U66">
        <v>48395.66</v>
      </c>
      <c r="V66" s="2">
        <f>J66/J$78</f>
        <v>0.70872423137874629</v>
      </c>
      <c r="W66" s="2">
        <f t="shared" ref="W66:AG77" si="30">K66/K$78</f>
        <v>0.7030481502967888</v>
      </c>
      <c r="X66" s="2">
        <f t="shared" si="30"/>
        <v>0.6156033848615956</v>
      </c>
      <c r="Y66" s="2">
        <f t="shared" si="30"/>
        <v>0.60418701446196266</v>
      </c>
      <c r="Z66" s="2">
        <f t="shared" si="30"/>
        <v>0.48158015503660379</v>
      </c>
      <c r="AA66" s="2">
        <f t="shared" si="30"/>
        <v>0.48174084948354057</v>
      </c>
      <c r="AB66" s="2">
        <f t="shared" si="30"/>
        <v>0.21890404419283924</v>
      </c>
      <c r="AC66" s="2">
        <f t="shared" si="30"/>
        <v>0.21060792604482662</v>
      </c>
      <c r="AD66" s="2">
        <f t="shared" si="30"/>
        <v>6.5539567776856919E-2</v>
      </c>
      <c r="AE66" s="2">
        <f t="shared" si="30"/>
        <v>6.7396887301781644E-2</v>
      </c>
      <c r="AF66" s="2">
        <f t="shared" si="30"/>
        <v>3.3231095430855603E-2</v>
      </c>
      <c r="AG66" s="2">
        <f t="shared" si="30"/>
        <v>3.1312301398031421E-2</v>
      </c>
      <c r="AH66" s="2">
        <f t="shared" si="14"/>
        <v>0.7058861908377676</v>
      </c>
      <c r="AI66" s="2">
        <f t="shared" si="15"/>
        <v>0.60989519966177919</v>
      </c>
      <c r="AJ66" s="2">
        <f t="shared" si="16"/>
        <v>0.48166050226007218</v>
      </c>
      <c r="AK66" s="2">
        <f t="shared" si="17"/>
        <v>0.21475598511883293</v>
      </c>
      <c r="AL66" s="2">
        <f t="shared" si="18"/>
        <v>6.6468227539319275E-2</v>
      </c>
      <c r="AM66" s="2">
        <f t="shared" si="19"/>
        <v>3.2271698414443509E-2</v>
      </c>
      <c r="AN66" s="2">
        <f t="shared" si="7"/>
        <v>4.0135954236168213E-3</v>
      </c>
      <c r="AO66" s="2">
        <f t="shared" si="8"/>
        <v>8.0725929261178334E-3</v>
      </c>
      <c r="AP66" s="2">
        <f t="shared" si="9"/>
        <v>1.1362813312802048E-4</v>
      </c>
      <c r="AQ66" s="2">
        <f t="shared" si="10"/>
        <v>5.8662413999845059E-3</v>
      </c>
      <c r="AR66" s="2">
        <f t="shared" si="11"/>
        <v>1.3133232309044498E-3</v>
      </c>
      <c r="AS66" s="2">
        <f t="shared" si="12"/>
        <v>1.3567922723102621E-3</v>
      </c>
    </row>
    <row r="67" spans="1:45">
      <c r="A67">
        <v>65</v>
      </c>
      <c r="B67" t="s">
        <v>68</v>
      </c>
      <c r="C67">
        <v>147.04920000000001</v>
      </c>
      <c r="D67">
        <v>4.3634120000000003</v>
      </c>
      <c r="E67">
        <v>0.85019840000000002</v>
      </c>
      <c r="F67" t="s">
        <v>26</v>
      </c>
      <c r="G67" t="s">
        <v>53</v>
      </c>
      <c r="H67" t="s">
        <v>54</v>
      </c>
      <c r="I67">
        <v>146.04589999999999</v>
      </c>
      <c r="J67">
        <v>52769.26</v>
      </c>
      <c r="K67">
        <v>54622.54</v>
      </c>
      <c r="L67">
        <v>48276.77</v>
      </c>
      <c r="M67">
        <v>50874.97</v>
      </c>
      <c r="N67">
        <v>42597.06</v>
      </c>
      <c r="O67">
        <v>38616.97</v>
      </c>
      <c r="P67">
        <v>28010.93</v>
      </c>
      <c r="Q67">
        <v>30241.759999999998</v>
      </c>
      <c r="R67">
        <v>12677.57</v>
      </c>
      <c r="S67">
        <v>12425.38</v>
      </c>
      <c r="T67">
        <v>5508.0720000000001</v>
      </c>
      <c r="U67">
        <v>5280.848</v>
      </c>
      <c r="V67" s="2">
        <f t="shared" ref="V67:V77" si="31">J67/J$78</f>
        <v>3.7153713035318191E-2</v>
      </c>
      <c r="W67" s="2">
        <f t="shared" si="30"/>
        <v>3.5659622802524583E-2</v>
      </c>
      <c r="X67" s="2">
        <f t="shared" si="30"/>
        <v>3.1743404042849768E-2</v>
      </c>
      <c r="Y67" s="2">
        <f t="shared" si="30"/>
        <v>3.3589602318797381E-2</v>
      </c>
      <c r="Z67" s="2">
        <f t="shared" si="30"/>
        <v>2.6807213911101531E-2</v>
      </c>
      <c r="AA67" s="2">
        <f t="shared" si="30"/>
        <v>2.6825639758140615E-2</v>
      </c>
      <c r="AB67" s="2">
        <f t="shared" si="30"/>
        <v>1.8579727607286337E-2</v>
      </c>
      <c r="AC67" s="2">
        <f t="shared" si="30"/>
        <v>1.9037007097368826E-2</v>
      </c>
      <c r="AD67" s="2">
        <f t="shared" si="30"/>
        <v>8.1079896782775447E-3</v>
      </c>
      <c r="AE67" s="2">
        <f t="shared" si="30"/>
        <v>7.4019934905053342E-3</v>
      </c>
      <c r="AF67" s="2">
        <f t="shared" si="30"/>
        <v>3.5302058357410799E-3</v>
      </c>
      <c r="AG67" s="2">
        <f t="shared" si="30"/>
        <v>3.4167424147783379E-3</v>
      </c>
      <c r="AH67" s="2">
        <f t="shared" si="14"/>
        <v>3.6406667918921387E-2</v>
      </c>
      <c r="AI67" s="2">
        <f t="shared" si="15"/>
        <v>3.2666503180823578E-2</v>
      </c>
      <c r="AJ67" s="2">
        <f t="shared" si="16"/>
        <v>2.6816426834621071E-2</v>
      </c>
      <c r="AK67" s="2">
        <f t="shared" si="17"/>
        <v>1.8808367352327583E-2</v>
      </c>
      <c r="AL67" s="2">
        <f t="shared" si="18"/>
        <v>7.754991584391439E-3</v>
      </c>
      <c r="AM67" s="2">
        <f t="shared" si="19"/>
        <v>3.4734741252597087E-3</v>
      </c>
      <c r="AN67" s="2">
        <f t="shared" si="7"/>
        <v>1.0564813353129471E-3</v>
      </c>
      <c r="AO67" s="2">
        <f t="shared" si="8"/>
        <v>1.3054593203374696E-3</v>
      </c>
      <c r="AP67" s="2">
        <f t="shared" si="9"/>
        <v>1.3029041390442155E-5</v>
      </c>
      <c r="AQ67" s="2">
        <f t="shared" si="10"/>
        <v>3.2334542833485522E-4</v>
      </c>
      <c r="AR67" s="2">
        <f t="shared" si="11"/>
        <v>4.9921469186558121E-4</v>
      </c>
      <c r="AS67" s="2">
        <f t="shared" si="12"/>
        <v>8.023075437937869E-5</v>
      </c>
    </row>
    <row r="68" spans="1:45">
      <c r="A68">
        <v>66</v>
      </c>
      <c r="B68" t="s">
        <v>68</v>
      </c>
      <c r="C68">
        <v>148.05240000000001</v>
      </c>
      <c r="D68">
        <v>4.3608359999999999</v>
      </c>
      <c r="E68">
        <v>0.84452579999999999</v>
      </c>
      <c r="F68" t="s">
        <v>27</v>
      </c>
      <c r="G68" t="s">
        <v>53</v>
      </c>
      <c r="H68" t="s">
        <v>54</v>
      </c>
      <c r="I68">
        <v>146.04589999999999</v>
      </c>
      <c r="J68">
        <v>1308.1690000000001</v>
      </c>
      <c r="K68">
        <v>1107.519</v>
      </c>
      <c r="L68">
        <v>2709.7719999999999</v>
      </c>
      <c r="M68">
        <v>2611.529</v>
      </c>
      <c r="N68">
        <v>6070.3190000000004</v>
      </c>
      <c r="O68">
        <v>5883.7070000000003</v>
      </c>
      <c r="P68">
        <v>17311.12</v>
      </c>
      <c r="Q68">
        <v>15634.24</v>
      </c>
      <c r="R68">
        <v>8159.585</v>
      </c>
      <c r="S68">
        <v>7622.0020000000004</v>
      </c>
      <c r="T68">
        <v>3306.8310000000001</v>
      </c>
      <c r="U68">
        <v>2643.1889999999999</v>
      </c>
      <c r="V68" s="2">
        <f t="shared" si="31"/>
        <v>9.2105395504312869E-4</v>
      </c>
      <c r="W68" s="2">
        <f t="shared" si="30"/>
        <v>7.2302953664602973E-4</v>
      </c>
      <c r="X68" s="2">
        <f t="shared" si="30"/>
        <v>1.7817552305177233E-3</v>
      </c>
      <c r="Y68" s="2">
        <f t="shared" si="30"/>
        <v>1.7242313961857198E-3</v>
      </c>
      <c r="Z68" s="2">
        <f t="shared" si="30"/>
        <v>3.8201777292053477E-3</v>
      </c>
      <c r="AA68" s="2">
        <f t="shared" si="30"/>
        <v>4.0871721531868044E-3</v>
      </c>
      <c r="AB68" s="2">
        <f t="shared" si="30"/>
        <v>1.1482513939274656E-2</v>
      </c>
      <c r="AC68" s="2">
        <f t="shared" si="30"/>
        <v>9.8416605991836319E-3</v>
      </c>
      <c r="AD68" s="2">
        <f t="shared" si="30"/>
        <v>5.2184946294146495E-3</v>
      </c>
      <c r="AE68" s="2">
        <f t="shared" si="30"/>
        <v>4.540545978361921E-3</v>
      </c>
      <c r="AF68" s="2">
        <f t="shared" si="30"/>
        <v>2.1193975122346825E-3</v>
      </c>
      <c r="AG68" s="2">
        <f t="shared" si="30"/>
        <v>1.7101601800649329E-3</v>
      </c>
      <c r="AH68" s="2">
        <f t="shared" si="14"/>
        <v>8.2204174584457916E-4</v>
      </c>
      <c r="AI68" s="2">
        <f t="shared" si="15"/>
        <v>1.7529933133517215E-3</v>
      </c>
      <c r="AJ68" s="2">
        <f t="shared" si="16"/>
        <v>3.9536749411960758E-3</v>
      </c>
      <c r="AK68" s="2">
        <f t="shared" si="17"/>
        <v>1.0662087269229143E-2</v>
      </c>
      <c r="AL68" s="2">
        <f t="shared" si="18"/>
        <v>4.8795203038882852E-3</v>
      </c>
      <c r="AM68" s="2">
        <f t="shared" si="19"/>
        <v>1.9147788461498076E-3</v>
      </c>
      <c r="AN68" s="2">
        <f t="shared" si="7"/>
        <v>1.400244090891108E-4</v>
      </c>
      <c r="AO68" s="2">
        <f t="shared" si="8"/>
        <v>4.0675493336011222E-5</v>
      </c>
      <c r="AP68" s="2">
        <f t="shared" si="9"/>
        <v>1.8879356773628421E-4</v>
      </c>
      <c r="AQ68" s="2">
        <f t="shared" si="10"/>
        <v>1.1602585237109595E-3</v>
      </c>
      <c r="AR68" s="2">
        <f t="shared" si="11"/>
        <v>4.7938208845565674E-4</v>
      </c>
      <c r="AS68" s="2">
        <f t="shared" si="12"/>
        <v>2.8937449269192161E-4</v>
      </c>
    </row>
    <row r="69" spans="1:45">
      <c r="A69">
        <v>67</v>
      </c>
      <c r="B69" t="s">
        <v>68</v>
      </c>
      <c r="C69">
        <v>149.0558</v>
      </c>
      <c r="D69">
        <v>4.3542769999999997</v>
      </c>
      <c r="E69">
        <v>0.8478504</v>
      </c>
      <c r="F69" t="s">
        <v>28</v>
      </c>
      <c r="G69" t="s">
        <v>53</v>
      </c>
      <c r="H69" t="s">
        <v>54</v>
      </c>
      <c r="I69">
        <v>146.04589999999999</v>
      </c>
      <c r="J69">
        <v>823.64850000000001</v>
      </c>
      <c r="K69">
        <v>531.9384</v>
      </c>
      <c r="L69">
        <v>4588.4629999999997</v>
      </c>
      <c r="M69">
        <v>4003.7959999999998</v>
      </c>
      <c r="N69">
        <v>12003.83</v>
      </c>
      <c r="O69">
        <v>11373.25</v>
      </c>
      <c r="P69">
        <v>36188.35</v>
      </c>
      <c r="Q69">
        <v>37418.42</v>
      </c>
      <c r="R69">
        <v>21223.040000000001</v>
      </c>
      <c r="S69">
        <v>21539.94</v>
      </c>
      <c r="T69">
        <v>10839.83</v>
      </c>
      <c r="U69">
        <v>10171.44</v>
      </c>
      <c r="V69" s="2">
        <f t="shared" si="31"/>
        <v>5.799133815969804E-4</v>
      </c>
      <c r="W69" s="2">
        <f t="shared" si="30"/>
        <v>3.4726914380361006E-4</v>
      </c>
      <c r="X69" s="2">
        <f t="shared" si="30"/>
        <v>3.01705012461825E-3</v>
      </c>
      <c r="Y69" s="2">
        <f t="shared" si="30"/>
        <v>2.6434593554667783E-3</v>
      </c>
      <c r="Z69" s="2">
        <f t="shared" si="30"/>
        <v>7.5542593447176379E-3</v>
      </c>
      <c r="AA69" s="2">
        <f t="shared" si="30"/>
        <v>7.9005345934513443E-3</v>
      </c>
      <c r="AB69" s="2">
        <f t="shared" si="30"/>
        <v>2.4003832987949364E-2</v>
      </c>
      <c r="AC69" s="2">
        <f t="shared" si="30"/>
        <v>2.3554671656422364E-2</v>
      </c>
      <c r="AD69" s="2">
        <f t="shared" si="30"/>
        <v>1.3573278574811377E-2</v>
      </c>
      <c r="AE69" s="2">
        <f t="shared" si="30"/>
        <v>1.2831679648097319E-2</v>
      </c>
      <c r="AF69" s="2">
        <f t="shared" si="30"/>
        <v>6.9474093883379207E-3</v>
      </c>
      <c r="AG69" s="2">
        <f t="shared" si="30"/>
        <v>6.5809867027744372E-3</v>
      </c>
      <c r="AH69" s="2">
        <f t="shared" si="14"/>
        <v>4.6359126270029523E-4</v>
      </c>
      <c r="AI69" s="2">
        <f t="shared" si="15"/>
        <v>2.8302547400425142E-3</v>
      </c>
      <c r="AJ69" s="2">
        <f t="shared" si="16"/>
        <v>7.7273969690844907E-3</v>
      </c>
      <c r="AK69" s="2">
        <f t="shared" si="17"/>
        <v>2.3779252322185862E-2</v>
      </c>
      <c r="AL69" s="2">
        <f t="shared" si="18"/>
        <v>1.3202479111454349E-2</v>
      </c>
      <c r="AM69" s="2">
        <f t="shared" si="19"/>
        <v>6.7641980455561794E-3</v>
      </c>
      <c r="AN69" s="2">
        <f t="shared" si="7"/>
        <v>1.6450431814766785E-4</v>
      </c>
      <c r="AO69" s="2">
        <f t="shared" si="8"/>
        <v>2.6416856625570369E-4</v>
      </c>
      <c r="AP69" s="2">
        <f t="shared" si="9"/>
        <v>2.4485357653666228E-4</v>
      </c>
      <c r="AQ69" s="2">
        <f t="shared" si="10"/>
        <v>3.1760502336952094E-4</v>
      </c>
      <c r="AR69" s="2">
        <f t="shared" si="11"/>
        <v>5.2438963000017551E-4</v>
      </c>
      <c r="AS69" s="2">
        <f t="shared" si="12"/>
        <v>2.5909996574252522E-4</v>
      </c>
    </row>
    <row r="70" spans="1:45">
      <c r="A70">
        <v>68</v>
      </c>
      <c r="B70" t="s">
        <v>68</v>
      </c>
      <c r="C70">
        <v>150.0592</v>
      </c>
      <c r="D70">
        <v>4.3403669999999996</v>
      </c>
      <c r="E70">
        <v>0.84765950000000001</v>
      </c>
      <c r="F70" t="s">
        <v>29</v>
      </c>
      <c r="G70" t="s">
        <v>53</v>
      </c>
      <c r="H70" t="s">
        <v>54</v>
      </c>
      <c r="I70">
        <v>146.04589999999999</v>
      </c>
      <c r="J70">
        <v>2519.87</v>
      </c>
      <c r="K70">
        <v>2782.127</v>
      </c>
      <c r="L70">
        <v>6579.65</v>
      </c>
      <c r="M70">
        <v>5938.817</v>
      </c>
      <c r="N70">
        <v>8325.4580000000005</v>
      </c>
      <c r="O70">
        <v>7733.768</v>
      </c>
      <c r="P70">
        <v>11602.03</v>
      </c>
      <c r="Q70">
        <v>12919.99</v>
      </c>
      <c r="R70">
        <v>11740.64</v>
      </c>
      <c r="S70">
        <v>10019.290000000001</v>
      </c>
      <c r="T70">
        <v>7207.6270000000004</v>
      </c>
      <c r="U70">
        <v>5860.8459999999995</v>
      </c>
      <c r="V70" s="2">
        <f t="shared" si="31"/>
        <v>1.7741868441268126E-3</v>
      </c>
      <c r="W70" s="2">
        <f t="shared" si="30"/>
        <v>1.8162758342749954E-3</v>
      </c>
      <c r="X70" s="2">
        <f t="shared" si="30"/>
        <v>4.326314465746911E-3</v>
      </c>
      <c r="Y70" s="2">
        <f t="shared" si="30"/>
        <v>3.9210342782337428E-3</v>
      </c>
      <c r="Z70" s="2">
        <f t="shared" si="30"/>
        <v>5.2393835047275924E-3</v>
      </c>
      <c r="AA70" s="2">
        <f t="shared" si="30"/>
        <v>5.3723343478536923E-3</v>
      </c>
      <c r="AB70" s="2">
        <f t="shared" si="30"/>
        <v>7.695658697928427E-3</v>
      </c>
      <c r="AC70" s="2">
        <f t="shared" si="30"/>
        <v>8.1330564533259389E-3</v>
      </c>
      <c r="AD70" s="2">
        <f t="shared" si="30"/>
        <v>7.5087724174563789E-3</v>
      </c>
      <c r="AE70" s="2">
        <f t="shared" si="30"/>
        <v>5.9686479897987183E-3</v>
      </c>
      <c r="AF70" s="2">
        <f t="shared" si="30"/>
        <v>4.6194760884107856E-3</v>
      </c>
      <c r="AG70" s="2">
        <f t="shared" si="30"/>
        <v>3.7920048285207154E-3</v>
      </c>
      <c r="AH70" s="2">
        <f t="shared" si="14"/>
        <v>1.7952313392009039E-3</v>
      </c>
      <c r="AI70" s="2">
        <f t="shared" si="15"/>
        <v>4.1236743719903265E-3</v>
      </c>
      <c r="AJ70" s="2">
        <f t="shared" si="16"/>
        <v>5.3058589262906424E-3</v>
      </c>
      <c r="AK70" s="2">
        <f t="shared" si="17"/>
        <v>7.9143575756271834E-3</v>
      </c>
      <c r="AL70" s="2">
        <f t="shared" si="18"/>
        <v>6.738710203627549E-3</v>
      </c>
      <c r="AM70" s="2">
        <f t="shared" si="19"/>
        <v>4.205740458465751E-3</v>
      </c>
      <c r="AN70" s="2">
        <f t="shared" si="7"/>
        <v>2.9761410347073895E-5</v>
      </c>
      <c r="AO70" s="2">
        <f t="shared" si="8"/>
        <v>2.8657636887111679E-4</v>
      </c>
      <c r="AP70" s="2">
        <f t="shared" si="9"/>
        <v>9.401044273893414E-5</v>
      </c>
      <c r="AQ70" s="2">
        <f t="shared" si="10"/>
        <v>3.0928691891735544E-4</v>
      </c>
      <c r="AR70" s="2">
        <f t="shared" si="11"/>
        <v>1.089032426667782E-3</v>
      </c>
      <c r="AS70" s="2">
        <f t="shared" si="12"/>
        <v>5.8511053910524462E-4</v>
      </c>
    </row>
    <row r="71" spans="1:45">
      <c r="A71">
        <v>69</v>
      </c>
      <c r="B71" t="s">
        <v>68</v>
      </c>
      <c r="C71">
        <v>151.0626</v>
      </c>
      <c r="D71">
        <v>4.3416139999999999</v>
      </c>
      <c r="E71">
        <v>0.84852430000000001</v>
      </c>
      <c r="F71" t="s">
        <v>30</v>
      </c>
      <c r="G71" t="s">
        <v>53</v>
      </c>
      <c r="H71" t="s">
        <v>54</v>
      </c>
      <c r="I71">
        <v>146.04589999999999</v>
      </c>
      <c r="J71">
        <v>60374.45</v>
      </c>
      <c r="K71">
        <v>65637.899999999994</v>
      </c>
      <c r="L71">
        <v>122271.9</v>
      </c>
      <c r="M71">
        <v>131524.9</v>
      </c>
      <c r="N71">
        <v>177685.1</v>
      </c>
      <c r="O71">
        <v>167453</v>
      </c>
      <c r="P71">
        <v>217030.2</v>
      </c>
      <c r="Q71">
        <v>235415.9</v>
      </c>
      <c r="R71">
        <v>182252.3</v>
      </c>
      <c r="S71">
        <v>195315.8</v>
      </c>
      <c r="T71">
        <v>125946.8</v>
      </c>
      <c r="U71">
        <v>128472.6</v>
      </c>
      <c r="V71" s="2">
        <f t="shared" si="31"/>
        <v>4.2508365475755511E-2</v>
      </c>
      <c r="W71" s="2">
        <f t="shared" si="30"/>
        <v>4.2850858922888396E-2</v>
      </c>
      <c r="X71" s="2">
        <f t="shared" si="30"/>
        <v>8.0397390396808294E-2</v>
      </c>
      <c r="Y71" s="2">
        <f t="shared" si="30"/>
        <v>8.6837772799071788E-2</v>
      </c>
      <c r="Z71" s="2">
        <f t="shared" si="30"/>
        <v>0.11182092108036251</v>
      </c>
      <c r="AA71" s="2">
        <f t="shared" si="30"/>
        <v>0.11632279421249052</v>
      </c>
      <c r="AB71" s="2">
        <f t="shared" si="30"/>
        <v>0.14395673398044531</v>
      </c>
      <c r="AC71" s="2">
        <f t="shared" si="30"/>
        <v>0.14819290144268951</v>
      </c>
      <c r="AD71" s="2">
        <f t="shared" si="30"/>
        <v>0.11656017416920927</v>
      </c>
      <c r="AE71" s="2">
        <f t="shared" si="30"/>
        <v>0.11635268138220656</v>
      </c>
      <c r="AF71" s="2">
        <f t="shared" si="30"/>
        <v>8.0721190346261754E-2</v>
      </c>
      <c r="AG71" s="2">
        <f t="shared" si="30"/>
        <v>8.3122593484389537E-2</v>
      </c>
      <c r="AH71" s="2">
        <f t="shared" si="14"/>
        <v>4.2679612199321953E-2</v>
      </c>
      <c r="AI71" s="2">
        <f t="shared" si="15"/>
        <v>8.3617581597940041E-2</v>
      </c>
      <c r="AJ71" s="2">
        <f t="shared" si="16"/>
        <v>0.11407185764642652</v>
      </c>
      <c r="AK71" s="2">
        <f t="shared" si="17"/>
        <v>0.14607481771156741</v>
      </c>
      <c r="AL71" s="2">
        <f t="shared" si="18"/>
        <v>0.11645642777570792</v>
      </c>
      <c r="AM71" s="2">
        <f t="shared" si="19"/>
        <v>8.1921891915325645E-2</v>
      </c>
      <c r="AN71" s="2">
        <f t="shared" si="7"/>
        <v>2.4217943897961969E-4</v>
      </c>
      <c r="AO71" s="2">
        <f t="shared" si="8"/>
        <v>4.5540380700750246E-3</v>
      </c>
      <c r="AP71" s="2">
        <f t="shared" si="9"/>
        <v>3.1833050197692353E-3</v>
      </c>
      <c r="AQ71" s="2">
        <f t="shared" si="10"/>
        <v>2.9954227387946819E-3</v>
      </c>
      <c r="AR71" s="2">
        <f t="shared" si="11"/>
        <v>1.4671955673691681E-4</v>
      </c>
      <c r="AS71" s="2">
        <f t="shared" si="12"/>
        <v>1.6980484433328112E-3</v>
      </c>
    </row>
    <row r="72" spans="1:45">
      <c r="A72">
        <v>70</v>
      </c>
      <c r="B72" t="s">
        <v>68</v>
      </c>
      <c r="C72">
        <v>147.0429</v>
      </c>
      <c r="D72">
        <v>4.349424</v>
      </c>
      <c r="E72">
        <v>0.84868679999999996</v>
      </c>
      <c r="F72" t="s">
        <v>48</v>
      </c>
      <c r="G72" t="s">
        <v>53</v>
      </c>
      <c r="H72" t="s">
        <v>54</v>
      </c>
      <c r="I72">
        <v>146.04589999999999</v>
      </c>
      <c r="J72">
        <v>49232.77</v>
      </c>
      <c r="K72">
        <v>57570.82</v>
      </c>
      <c r="L72">
        <v>109940.7</v>
      </c>
      <c r="M72">
        <v>117124</v>
      </c>
      <c r="N72">
        <v>156064.9</v>
      </c>
      <c r="O72">
        <v>154945.60000000001</v>
      </c>
      <c r="P72">
        <v>231621</v>
      </c>
      <c r="Q72">
        <v>243433</v>
      </c>
      <c r="R72">
        <v>193077.1</v>
      </c>
      <c r="S72">
        <v>210861.6</v>
      </c>
      <c r="T72">
        <v>118279.9</v>
      </c>
      <c r="U72">
        <v>116376.3</v>
      </c>
      <c r="V72" s="2">
        <f t="shared" si="31"/>
        <v>3.4663745682880949E-2</v>
      </c>
      <c r="W72" s="2">
        <f t="shared" si="30"/>
        <v>3.7584369486150564E-2</v>
      </c>
      <c r="X72" s="2">
        <f t="shared" si="30"/>
        <v>7.2289261706069682E-2</v>
      </c>
      <c r="Y72" s="2">
        <f t="shared" si="30"/>
        <v>7.7329747457085957E-2</v>
      </c>
      <c r="Z72" s="2">
        <f t="shared" si="30"/>
        <v>9.8214880517920003E-2</v>
      </c>
      <c r="AA72" s="2">
        <f t="shared" si="30"/>
        <v>0.10763441170316967</v>
      </c>
      <c r="AB72" s="2">
        <f t="shared" si="30"/>
        <v>0.15363485211405936</v>
      </c>
      <c r="AC72" s="2">
        <f t="shared" si="30"/>
        <v>0.15323961795655364</v>
      </c>
      <c r="AD72" s="2">
        <f t="shared" si="30"/>
        <v>0.12348321751816486</v>
      </c>
      <c r="AE72" s="2">
        <f t="shared" si="30"/>
        <v>0.12561355794330151</v>
      </c>
      <c r="AF72" s="2">
        <f t="shared" si="30"/>
        <v>7.5807359313907169E-2</v>
      </c>
      <c r="AG72" s="2">
        <f t="shared" si="30"/>
        <v>7.5296210056598548E-2</v>
      </c>
      <c r="AH72" s="2">
        <f>AVERAGE(V72:W72)</f>
        <v>3.6124057584515756E-2</v>
      </c>
      <c r="AI72" s="2">
        <f>AVERAGE(X72:Y72)</f>
        <v>7.4809504581577813E-2</v>
      </c>
      <c r="AJ72" s="2">
        <f>AVERAGE(Z72:AA72)</f>
        <v>0.10292464611054483</v>
      </c>
      <c r="AK72" s="2">
        <f>AVERAGE(AB72:AC72)</f>
        <v>0.15343723503530649</v>
      </c>
      <c r="AL72" s="2">
        <f>AVERAGE(AD72:AE72)</f>
        <v>0.12454838773073318</v>
      </c>
      <c r="AM72" s="2">
        <f>AVERAGE(AF72:AG72)</f>
        <v>7.5551784685252865E-2</v>
      </c>
      <c r="AN72" s="2">
        <f>STDEV(V72:W72)</f>
        <v>2.0651928965867896E-3</v>
      </c>
      <c r="AO72" s="2">
        <f>STDEV(X72:Y72)</f>
        <v>3.564161655017775E-3</v>
      </c>
      <c r="AP72" s="2">
        <f>STDEV(Z72:AA72)</f>
        <v>6.6606143766882002E-3</v>
      </c>
      <c r="AQ72" s="2">
        <f>STDEV(AB72:AC72)</f>
        <v>2.7947275292885014E-4</v>
      </c>
      <c r="AR72" s="2">
        <f>STDEV(AD72:AE72)</f>
        <v>1.5063781608499526E-3</v>
      </c>
      <c r="AS72" s="2">
        <f>STDEV(AF72:AG72)</f>
        <v>3.6143710604139354E-4</v>
      </c>
    </row>
    <row r="73" spans="1:45">
      <c r="A73">
        <v>71</v>
      </c>
      <c r="B73" t="s">
        <v>68</v>
      </c>
      <c r="C73">
        <v>148.0462</v>
      </c>
      <c r="D73">
        <v>4.3570080000000004</v>
      </c>
      <c r="E73">
        <v>0.84975579999999995</v>
      </c>
      <c r="F73" t="s">
        <v>49</v>
      </c>
      <c r="G73" t="s">
        <v>53</v>
      </c>
      <c r="H73" t="s">
        <v>54</v>
      </c>
      <c r="I73">
        <v>146.04589999999999</v>
      </c>
      <c r="J73">
        <v>2257.9580000000001</v>
      </c>
      <c r="K73">
        <v>3212.8229999999999</v>
      </c>
      <c r="L73">
        <v>5562.625</v>
      </c>
      <c r="M73">
        <v>5286.6639999999998</v>
      </c>
      <c r="N73">
        <v>7119.1859999999997</v>
      </c>
      <c r="O73">
        <v>8320.6810000000005</v>
      </c>
      <c r="P73">
        <v>23807.119999999999</v>
      </c>
      <c r="Q73">
        <v>26271.33</v>
      </c>
      <c r="R73">
        <v>41156.42</v>
      </c>
      <c r="S73">
        <v>40383.11</v>
      </c>
      <c r="T73">
        <v>28247.13</v>
      </c>
      <c r="U73">
        <v>28131.02</v>
      </c>
      <c r="V73" s="2">
        <f t="shared" si="31"/>
        <v>1.5897801784182874E-3</v>
      </c>
      <c r="W73" s="2">
        <f t="shared" si="30"/>
        <v>2.0974501791984671E-3</v>
      </c>
      <c r="X73" s="2">
        <f t="shared" si="30"/>
        <v>3.6575904501037915E-3</v>
      </c>
      <c r="Y73" s="2">
        <f t="shared" si="30"/>
        <v>3.4904579079477124E-3</v>
      </c>
      <c r="Z73" s="2">
        <f t="shared" si="30"/>
        <v>4.4802515003363906E-3</v>
      </c>
      <c r="AA73" s="2">
        <f t="shared" si="30"/>
        <v>5.7800389582197981E-3</v>
      </c>
      <c r="AB73" s="2">
        <f t="shared" si="30"/>
        <v>1.5791328767519631E-2</v>
      </c>
      <c r="AC73" s="2">
        <f t="shared" si="30"/>
        <v>1.6537645152508273E-2</v>
      </c>
      <c r="AD73" s="2">
        <f t="shared" si="30"/>
        <v>2.6321750032131986E-2</v>
      </c>
      <c r="AE73" s="2">
        <f t="shared" si="30"/>
        <v>2.4056851166432004E-2</v>
      </c>
      <c r="AF73" s="2">
        <f t="shared" si="30"/>
        <v>1.8104008656556581E-2</v>
      </c>
      <c r="AG73" s="2">
        <f t="shared" si="30"/>
        <v>1.8200949772645931E-2</v>
      </c>
      <c r="AH73" s="2">
        <f t="shared" si="14"/>
        <v>1.8436151788083772E-3</v>
      </c>
      <c r="AI73" s="2">
        <f t="shared" si="15"/>
        <v>3.574024179025752E-3</v>
      </c>
      <c r="AJ73" s="2">
        <f t="shared" si="16"/>
        <v>5.1301452292780939E-3</v>
      </c>
      <c r="AK73" s="2">
        <f t="shared" si="17"/>
        <v>1.6164486960013952E-2</v>
      </c>
      <c r="AL73" s="2">
        <f t="shared" si="18"/>
        <v>2.5189300599281997E-2</v>
      </c>
      <c r="AM73" s="2">
        <f t="shared" si="19"/>
        <v>1.8152479214601256E-2</v>
      </c>
      <c r="AN73" s="2">
        <f t="shared" si="7"/>
        <v>3.5897690015664497E-4</v>
      </c>
      <c r="AO73" s="2">
        <f t="shared" si="8"/>
        <v>1.1818055391551005E-4</v>
      </c>
      <c r="AP73" s="2">
        <f t="shared" si="9"/>
        <v>9.1908852557058161E-4</v>
      </c>
      <c r="AQ73" s="2">
        <f t="shared" si="10"/>
        <v>5.2772537673609885E-4</v>
      </c>
      <c r="AR73" s="2">
        <f t="shared" si="11"/>
        <v>1.6015253466381768E-3</v>
      </c>
      <c r="AS73" s="2">
        <f t="shared" si="12"/>
        <v>6.8547720562571449E-5</v>
      </c>
    </row>
    <row r="74" spans="1:45">
      <c r="A74">
        <v>72</v>
      </c>
      <c r="B74" t="s">
        <v>68</v>
      </c>
      <c r="C74">
        <v>149.0496</v>
      </c>
      <c r="D74">
        <v>4.3438980000000003</v>
      </c>
      <c r="E74">
        <v>0.84765670000000004</v>
      </c>
      <c r="F74" t="s">
        <v>50</v>
      </c>
      <c r="G74" t="s">
        <v>53</v>
      </c>
      <c r="H74" t="s">
        <v>54</v>
      </c>
      <c r="I74">
        <v>146.04589999999999</v>
      </c>
      <c r="J74">
        <v>0</v>
      </c>
      <c r="K74">
        <v>0</v>
      </c>
      <c r="L74">
        <v>520.78880000000004</v>
      </c>
      <c r="M74">
        <v>204.22829999999999</v>
      </c>
      <c r="N74">
        <v>1371.357</v>
      </c>
      <c r="O74">
        <v>1556.934</v>
      </c>
      <c r="P74">
        <v>18005.28</v>
      </c>
      <c r="Q74">
        <v>19048.62</v>
      </c>
      <c r="R74">
        <v>30489.39</v>
      </c>
      <c r="S74">
        <v>34986.33</v>
      </c>
      <c r="T74">
        <v>26477.59</v>
      </c>
      <c r="U74">
        <v>23422.15</v>
      </c>
      <c r="V74" s="2">
        <f t="shared" si="31"/>
        <v>0</v>
      </c>
      <c r="W74" s="2">
        <f t="shared" si="30"/>
        <v>0</v>
      </c>
      <c r="X74" s="2">
        <f t="shared" si="30"/>
        <v>3.42434038138651E-4</v>
      </c>
      <c r="Y74" s="2">
        <f t="shared" si="30"/>
        <v>1.3483934003782305E-4</v>
      </c>
      <c r="Z74" s="2">
        <f t="shared" si="30"/>
        <v>8.6302342104094655E-4</v>
      </c>
      <c r="AA74" s="2">
        <f t="shared" si="30"/>
        <v>1.0815387797437474E-3</v>
      </c>
      <c r="AB74" s="2">
        <f t="shared" si="30"/>
        <v>1.1942952193765809E-2</v>
      </c>
      <c r="AC74" s="2">
        <f t="shared" si="30"/>
        <v>1.1990992393798567E-2</v>
      </c>
      <c r="AD74" s="2">
        <f t="shared" si="30"/>
        <v>1.9499609106238703E-2</v>
      </c>
      <c r="AE74" s="2">
        <f t="shared" si="30"/>
        <v>2.0841904788157103E-2</v>
      </c>
      <c r="AF74" s="2">
        <f t="shared" si="30"/>
        <v>1.6969883969265409E-2</v>
      </c>
      <c r="AG74" s="2">
        <f t="shared" si="30"/>
        <v>1.5154280780340668E-2</v>
      </c>
      <c r="AH74" s="2">
        <f t="shared" si="14"/>
        <v>0</v>
      </c>
      <c r="AI74" s="2">
        <f t="shared" si="15"/>
        <v>2.3863668908823702E-4</v>
      </c>
      <c r="AJ74" s="2">
        <f t="shared" si="16"/>
        <v>9.7228110039234697E-4</v>
      </c>
      <c r="AK74" s="2">
        <f t="shared" si="17"/>
        <v>1.1966972293782189E-2</v>
      </c>
      <c r="AL74" s="2">
        <f t="shared" si="18"/>
        <v>2.0170756947197901E-2</v>
      </c>
      <c r="AM74" s="2">
        <f t="shared" si="19"/>
        <v>1.6062082374803038E-2</v>
      </c>
      <c r="AN74" s="2">
        <f t="shared" si="7"/>
        <v>0</v>
      </c>
      <c r="AO74" s="2">
        <f t="shared" si="8"/>
        <v>1.4679161876546954E-4</v>
      </c>
      <c r="AP74" s="2">
        <f t="shared" si="9"/>
        <v>1.5451369193216134E-4</v>
      </c>
      <c r="AQ74" s="2">
        <f t="shared" si="10"/>
        <v>3.3969551212721842E-5</v>
      </c>
      <c r="AR74" s="2">
        <f t="shared" si="11"/>
        <v>9.4914637904192209E-4</v>
      </c>
      <c r="AS74" s="2">
        <f t="shared" si="12"/>
        <v>1.283825326832605E-3</v>
      </c>
    </row>
    <row r="75" spans="1:45">
      <c r="A75">
        <v>73</v>
      </c>
      <c r="B75" t="s">
        <v>68</v>
      </c>
      <c r="C75">
        <v>150.05289999999999</v>
      </c>
      <c r="D75">
        <v>4.3509520000000004</v>
      </c>
      <c r="E75">
        <v>0.84998969999999996</v>
      </c>
      <c r="F75" t="s">
        <v>51</v>
      </c>
      <c r="G75" t="s">
        <v>53</v>
      </c>
      <c r="H75" t="s">
        <v>54</v>
      </c>
      <c r="I75">
        <v>146.04589999999999</v>
      </c>
      <c r="J75">
        <v>213.0951</v>
      </c>
      <c r="K75">
        <v>255.20939999999999</v>
      </c>
      <c r="L75">
        <v>551.60050000000001</v>
      </c>
      <c r="M75">
        <v>935.24929999999995</v>
      </c>
      <c r="N75">
        <v>3495.7330000000002</v>
      </c>
      <c r="O75">
        <v>3401.3939999999998</v>
      </c>
      <c r="P75">
        <v>39617.97</v>
      </c>
      <c r="Q75">
        <v>41697.339999999997</v>
      </c>
      <c r="R75">
        <v>78085.3</v>
      </c>
      <c r="S75">
        <v>82340</v>
      </c>
      <c r="T75">
        <v>77012.56</v>
      </c>
      <c r="U75">
        <v>74864.429999999993</v>
      </c>
      <c r="V75" s="2">
        <f t="shared" si="31"/>
        <v>1.5003572524292428E-4</v>
      </c>
      <c r="W75" s="2">
        <f t="shared" si="30"/>
        <v>1.6661017484098355E-4</v>
      </c>
      <c r="X75" s="2">
        <f t="shared" si="30"/>
        <v>3.6269364213343099E-4</v>
      </c>
      <c r="Y75" s="2">
        <f t="shared" si="30"/>
        <v>6.1748738241877341E-4</v>
      </c>
      <c r="Z75" s="2">
        <f t="shared" si="30"/>
        <v>2.1999373268271729E-3</v>
      </c>
      <c r="AA75" s="2">
        <f t="shared" si="30"/>
        <v>2.3628101873218155E-3</v>
      </c>
      <c r="AB75" s="2">
        <f t="shared" si="30"/>
        <v>2.6278709452118937E-2</v>
      </c>
      <c r="AC75" s="2">
        <f t="shared" si="30"/>
        <v>2.6248226211748292E-2</v>
      </c>
      <c r="AD75" s="2">
        <f t="shared" si="30"/>
        <v>4.9939760255727682E-2</v>
      </c>
      <c r="AE75" s="2">
        <f t="shared" si="30"/>
        <v>4.905122772971203E-2</v>
      </c>
      <c r="AF75" s="2">
        <f t="shared" si="30"/>
        <v>4.9358503072828394E-2</v>
      </c>
      <c r="AG75" s="2">
        <f t="shared" si="30"/>
        <v>4.8437764794442832E-2</v>
      </c>
      <c r="AH75" s="2">
        <f t="shared" si="14"/>
        <v>1.5832295004195393E-4</v>
      </c>
      <c r="AI75" s="2">
        <f t="shared" si="15"/>
        <v>4.9009051227610217E-4</v>
      </c>
      <c r="AJ75" s="2">
        <f t="shared" si="16"/>
        <v>2.281373757074494E-3</v>
      </c>
      <c r="AK75" s="2">
        <f t="shared" si="17"/>
        <v>2.6263467831933614E-2</v>
      </c>
      <c r="AL75" s="2">
        <f t="shared" si="18"/>
        <v>4.9495493992719852E-2</v>
      </c>
      <c r="AM75" s="2">
        <f t="shared" si="19"/>
        <v>4.889813393363561E-2</v>
      </c>
      <c r="AN75" s="2">
        <f t="shared" si="7"/>
        <v>1.1719905705222357E-5</v>
      </c>
      <c r="AO75" s="2">
        <f t="shared" si="8"/>
        <v>1.8016638155964965E-4</v>
      </c>
      <c r="AP75" s="2">
        <f t="shared" si="9"/>
        <v>1.1516850412701237E-4</v>
      </c>
      <c r="AQ75" s="2">
        <f t="shared" si="10"/>
        <v>2.1554905978622476E-5</v>
      </c>
      <c r="AR75" s="2">
        <f t="shared" si="11"/>
        <v>6.2828737445048011E-4</v>
      </c>
      <c r="AS75" s="2">
        <f t="shared" si="12"/>
        <v>6.5106028034445801E-4</v>
      </c>
    </row>
    <row r="76" spans="1:45">
      <c r="A76">
        <v>74</v>
      </c>
      <c r="B76" t="s">
        <v>68</v>
      </c>
      <c r="C76">
        <v>151.05629999999999</v>
      </c>
      <c r="D76">
        <v>4.3493589999999998</v>
      </c>
      <c r="E76">
        <v>0.84860679999999999</v>
      </c>
      <c r="F76" t="s">
        <v>52</v>
      </c>
      <c r="G76" t="s">
        <v>53</v>
      </c>
      <c r="H76" t="s">
        <v>54</v>
      </c>
      <c r="I76">
        <v>146.04589999999999</v>
      </c>
      <c r="J76">
        <v>11636.71</v>
      </c>
      <c r="K76">
        <v>10600.22</v>
      </c>
      <c r="L76">
        <v>10663.27</v>
      </c>
      <c r="M76">
        <v>12548.66</v>
      </c>
      <c r="N76">
        <v>16563.37</v>
      </c>
      <c r="O76">
        <v>13461.98</v>
      </c>
      <c r="P76">
        <v>27203.040000000001</v>
      </c>
      <c r="Q76">
        <v>29135.94</v>
      </c>
      <c r="R76">
        <v>41158.86</v>
      </c>
      <c r="S76">
        <v>48491.14</v>
      </c>
      <c r="T76">
        <v>56259.56</v>
      </c>
      <c r="U76">
        <v>50395.3</v>
      </c>
      <c r="V76" s="2">
        <f t="shared" si="31"/>
        <v>8.1931598816283868E-3</v>
      </c>
      <c r="W76" s="2">
        <f t="shared" si="30"/>
        <v>6.9202173099928554E-3</v>
      </c>
      <c r="X76" s="2">
        <f t="shared" si="30"/>
        <v>7.0114153873177248E-3</v>
      </c>
      <c r="Y76" s="2">
        <f t="shared" si="30"/>
        <v>8.2851056036750484E-3</v>
      </c>
      <c r="Z76" s="2">
        <f t="shared" si="30"/>
        <v>1.042367249473841E-2</v>
      </c>
      <c r="AA76" s="2">
        <f t="shared" si="30"/>
        <v>9.3514904434836236E-3</v>
      </c>
      <c r="AB76" s="2">
        <f t="shared" si="30"/>
        <v>1.8043851928162134E-2</v>
      </c>
      <c r="AC76" s="2">
        <f t="shared" si="30"/>
        <v>1.8340900019327984E-2</v>
      </c>
      <c r="AD76" s="2">
        <f t="shared" si="30"/>
        <v>2.6323310543713858E-2</v>
      </c>
      <c r="AE76" s="2">
        <f t="shared" si="30"/>
        <v>2.8886931637276514E-2</v>
      </c>
      <c r="AF76" s="2">
        <f t="shared" si="30"/>
        <v>3.6057594568158408E-2</v>
      </c>
      <c r="AG76" s="2">
        <f t="shared" si="30"/>
        <v>3.2606081261092684E-2</v>
      </c>
      <c r="AH76" s="2">
        <f t="shared" si="14"/>
        <v>7.5566885958106211E-3</v>
      </c>
      <c r="AI76" s="2">
        <f t="shared" si="15"/>
        <v>7.6482604954963866E-3</v>
      </c>
      <c r="AJ76" s="2">
        <f t="shared" si="16"/>
        <v>9.8875814691110168E-3</v>
      </c>
      <c r="AK76" s="2">
        <f t="shared" si="17"/>
        <v>1.819237597374506E-2</v>
      </c>
      <c r="AL76" s="2">
        <f t="shared" si="18"/>
        <v>2.7605121090495184E-2</v>
      </c>
      <c r="AM76" s="2">
        <f t="shared" si="19"/>
        <v>3.4331837914625546E-2</v>
      </c>
      <c r="AN76" s="2">
        <f t="shared" si="7"/>
        <v>9.0010632446452677E-4</v>
      </c>
      <c r="AO76" s="2">
        <f t="shared" si="8"/>
        <v>9.0063498911722442E-4</v>
      </c>
      <c r="AP76" s="2">
        <f t="shared" si="9"/>
        <v>7.5814719910876195E-4</v>
      </c>
      <c r="AQ76" s="2">
        <f t="shared" si="10"/>
        <v>2.1004471960189256E-4</v>
      </c>
      <c r="AR76" s="2">
        <f t="shared" si="11"/>
        <v>1.8127538596510269E-3</v>
      </c>
      <c r="AS76" s="2">
        <f t="shared" si="12"/>
        <v>2.4405884647817795E-3</v>
      </c>
    </row>
    <row r="77" spans="1:45">
      <c r="A77">
        <v>75</v>
      </c>
      <c r="B77" t="s">
        <v>68</v>
      </c>
      <c r="C77">
        <v>152.05969999999999</v>
      </c>
      <c r="D77">
        <v>4.3403600000000004</v>
      </c>
      <c r="E77">
        <v>0.8435724</v>
      </c>
      <c r="F77" t="s">
        <v>55</v>
      </c>
      <c r="G77" t="s">
        <v>53</v>
      </c>
      <c r="H77" t="s">
        <v>54</v>
      </c>
      <c r="I77">
        <v>146.04589999999999</v>
      </c>
      <c r="J77">
        <v>232561.8</v>
      </c>
      <c r="K77">
        <v>258542.5</v>
      </c>
      <c r="L77">
        <v>272941.8</v>
      </c>
      <c r="M77">
        <v>268447.40000000002</v>
      </c>
      <c r="N77">
        <v>392480.5</v>
      </c>
      <c r="O77">
        <v>333315</v>
      </c>
      <c r="P77">
        <v>527188.80000000005</v>
      </c>
      <c r="Q77">
        <v>562793.9</v>
      </c>
      <c r="R77">
        <v>841092.6</v>
      </c>
      <c r="S77">
        <v>901532.6</v>
      </c>
      <c r="T77">
        <v>1049334</v>
      </c>
      <c r="U77">
        <v>1051566</v>
      </c>
      <c r="V77" s="2">
        <f t="shared" si="31"/>
        <v>0.16374181446124245</v>
      </c>
      <c r="W77" s="2">
        <f t="shared" si="30"/>
        <v>0.16878614631289049</v>
      </c>
      <c r="X77" s="2">
        <f t="shared" si="30"/>
        <v>0.17946730565410018</v>
      </c>
      <c r="Y77" s="2">
        <f t="shared" si="30"/>
        <v>0.17723924769911664</v>
      </c>
      <c r="Z77" s="2">
        <f t="shared" si="30"/>
        <v>0.24699612413241864</v>
      </c>
      <c r="AA77" s="2">
        <f t="shared" si="30"/>
        <v>0.23154038537939767</v>
      </c>
      <c r="AB77" s="2">
        <f t="shared" si="30"/>
        <v>0.34968579413865075</v>
      </c>
      <c r="AC77" s="2">
        <f t="shared" si="30"/>
        <v>0.35427539497224642</v>
      </c>
      <c r="AD77" s="2">
        <f t="shared" si="30"/>
        <v>0.53792407529799668</v>
      </c>
      <c r="AE77" s="2">
        <f t="shared" si="30"/>
        <v>0.53705709094436949</v>
      </c>
      <c r="AF77" s="2">
        <f t="shared" si="30"/>
        <v>0.67253387581744217</v>
      </c>
      <c r="AG77" s="2">
        <f t="shared" si="30"/>
        <v>0.68036992432631993</v>
      </c>
      <c r="AH77" s="2">
        <f t="shared" si="14"/>
        <v>0.16626398038706647</v>
      </c>
      <c r="AI77" s="2">
        <f t="shared" si="15"/>
        <v>0.17835327667660841</v>
      </c>
      <c r="AJ77" s="2">
        <f t="shared" si="16"/>
        <v>0.23926825475590816</v>
      </c>
      <c r="AK77" s="2">
        <f t="shared" si="17"/>
        <v>0.35198059455544861</v>
      </c>
      <c r="AL77" s="2">
        <f t="shared" si="18"/>
        <v>0.53749058312118314</v>
      </c>
      <c r="AM77" s="2">
        <f t="shared" si="19"/>
        <v>0.67645190007188105</v>
      </c>
      <c r="AN77" s="2">
        <f t="shared" si="7"/>
        <v>3.5668812588556245E-3</v>
      </c>
      <c r="AO77" s="2">
        <f t="shared" si="8"/>
        <v>1.5754748888454941E-3</v>
      </c>
      <c r="AP77" s="2">
        <f t="shared" si="9"/>
        <v>1.0928857680508846E-2</v>
      </c>
      <c r="AQ77" s="2">
        <f t="shared" si="10"/>
        <v>3.2453378723749254E-3</v>
      </c>
      <c r="AR77" s="2">
        <f t="shared" si="11"/>
        <v>6.1305051563242756E-4</v>
      </c>
      <c r="AS77" s="2">
        <f t="shared" si="12"/>
        <v>5.5409230383341966E-3</v>
      </c>
    </row>
    <row r="78" spans="1:45">
      <c r="I78" s="4" t="s">
        <v>32</v>
      </c>
      <c r="J78">
        <v>1420295.7306000001</v>
      </c>
      <c r="K78">
        <v>1531775.5968000004</v>
      </c>
      <c r="L78">
        <v>1520844.1392999999</v>
      </c>
      <c r="M78">
        <v>1514604.7135999999</v>
      </c>
      <c r="N78">
        <v>1589014.8130000001</v>
      </c>
      <c r="O78">
        <v>1439554.4840000002</v>
      </c>
      <c r="P78">
        <v>1507607.1400000001</v>
      </c>
      <c r="Q78">
        <v>1588577.44</v>
      </c>
      <c r="R78">
        <v>1563589.8050000002</v>
      </c>
      <c r="S78">
        <v>1678653.1919999998</v>
      </c>
      <c r="T78">
        <v>1560269.36</v>
      </c>
      <c r="U78">
        <v>1545579.7830000001</v>
      </c>
    </row>
  </sheetData>
  <mergeCells count="4">
    <mergeCell ref="J1:U1"/>
    <mergeCell ref="V1:AG1"/>
    <mergeCell ref="AH1:AM1"/>
    <mergeCell ref="AN1:AS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8"/>
  <sheetViews>
    <sheetView zoomScale="125" zoomScaleNormal="125" zoomScalePageLayoutView="125" workbookViewId="0"/>
  </sheetViews>
  <sheetFormatPr baseColWidth="10" defaultRowHeight="15" x14ac:dyDescent="0"/>
  <cols>
    <col min="2" max="2" width="13.1640625" bestFit="1" customWidth="1"/>
    <col min="6" max="6" width="16.6640625" customWidth="1"/>
    <col min="7" max="7" width="20.5" customWidth="1"/>
    <col min="9" max="9" width="12.6640625" customWidth="1"/>
  </cols>
  <sheetData>
    <row r="1" spans="1:45" s="10" customFormat="1">
      <c r="A1" s="7"/>
      <c r="B1" s="7"/>
      <c r="C1" s="7"/>
      <c r="D1" s="7"/>
      <c r="E1" s="7"/>
      <c r="F1" s="7"/>
      <c r="G1" s="7"/>
      <c r="H1" s="7"/>
      <c r="I1" s="7"/>
      <c r="J1" s="30" t="s">
        <v>94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2"/>
      <c r="V1" s="28" t="s">
        <v>21</v>
      </c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9" t="s">
        <v>95</v>
      </c>
      <c r="AI1" s="29"/>
      <c r="AJ1" s="29"/>
      <c r="AK1" s="29"/>
      <c r="AL1" s="29"/>
      <c r="AM1" s="29"/>
      <c r="AN1" s="24" t="s">
        <v>102</v>
      </c>
      <c r="AO1" s="24"/>
      <c r="AP1" s="24"/>
      <c r="AQ1" s="24"/>
      <c r="AR1" s="24"/>
      <c r="AS1" s="24"/>
    </row>
    <row r="2" spans="1:45" s="1" customFormat="1" ht="60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70</v>
      </c>
      <c r="K2" s="8" t="s">
        <v>71</v>
      </c>
      <c r="L2" s="8" t="s">
        <v>72</v>
      </c>
      <c r="M2" s="8" t="s">
        <v>73</v>
      </c>
      <c r="N2" s="8" t="s">
        <v>74</v>
      </c>
      <c r="O2" s="8" t="s">
        <v>75</v>
      </c>
      <c r="P2" s="8" t="s">
        <v>76</v>
      </c>
      <c r="Q2" s="8" t="s">
        <v>77</v>
      </c>
      <c r="R2" s="8" t="s">
        <v>78</v>
      </c>
      <c r="S2" s="8" t="s">
        <v>79</v>
      </c>
      <c r="T2" s="8" t="s">
        <v>80</v>
      </c>
      <c r="U2" s="8" t="s">
        <v>81</v>
      </c>
      <c r="V2" s="8" t="s">
        <v>70</v>
      </c>
      <c r="W2" s="8" t="s">
        <v>71</v>
      </c>
      <c r="X2" s="8" t="s">
        <v>72</v>
      </c>
      <c r="Y2" s="8" t="s">
        <v>73</v>
      </c>
      <c r="Z2" s="8" t="s">
        <v>74</v>
      </c>
      <c r="AA2" s="8" t="s">
        <v>75</v>
      </c>
      <c r="AB2" s="8" t="s">
        <v>76</v>
      </c>
      <c r="AC2" s="8" t="s">
        <v>77</v>
      </c>
      <c r="AD2" s="8" t="s">
        <v>78</v>
      </c>
      <c r="AE2" s="8" t="s">
        <v>79</v>
      </c>
      <c r="AF2" s="8" t="s">
        <v>80</v>
      </c>
      <c r="AG2" s="8" t="s">
        <v>81</v>
      </c>
      <c r="AH2" s="8" t="s">
        <v>110</v>
      </c>
      <c r="AI2" s="8" t="s">
        <v>111</v>
      </c>
      <c r="AJ2" s="8" t="s">
        <v>112</v>
      </c>
      <c r="AK2" s="8" t="s">
        <v>113</v>
      </c>
      <c r="AL2" s="8" t="s">
        <v>114</v>
      </c>
      <c r="AM2" s="8" t="s">
        <v>115</v>
      </c>
      <c r="AN2" s="8" t="s">
        <v>110</v>
      </c>
      <c r="AO2" s="8" t="s">
        <v>111</v>
      </c>
      <c r="AP2" s="8" t="s">
        <v>112</v>
      </c>
      <c r="AQ2" s="8" t="s">
        <v>113</v>
      </c>
      <c r="AR2" s="8" t="s">
        <v>114</v>
      </c>
      <c r="AS2" s="8" t="s">
        <v>115</v>
      </c>
    </row>
    <row r="3" spans="1:45">
      <c r="A3">
        <v>1</v>
      </c>
      <c r="B3" t="s">
        <v>22</v>
      </c>
      <c r="C3">
        <v>275.01740000000001</v>
      </c>
      <c r="D3">
        <v>13.63603</v>
      </c>
      <c r="E3">
        <v>0.85108790000000001</v>
      </c>
      <c r="F3" t="s">
        <v>23</v>
      </c>
      <c r="G3" t="s">
        <v>24</v>
      </c>
      <c r="H3" t="s">
        <v>25</v>
      </c>
      <c r="I3">
        <v>275.01769999999999</v>
      </c>
      <c r="J3">
        <v>69279.12</v>
      </c>
      <c r="K3">
        <v>71507.7</v>
      </c>
      <c r="L3">
        <v>59194.38</v>
      </c>
      <c r="M3">
        <v>65778.05</v>
      </c>
      <c r="N3">
        <v>74134.66</v>
      </c>
      <c r="O3">
        <v>79772.84</v>
      </c>
      <c r="P3">
        <v>21832.49</v>
      </c>
      <c r="Q3">
        <v>26705.87</v>
      </c>
      <c r="R3">
        <v>32143.69</v>
      </c>
      <c r="S3">
        <v>29221.73</v>
      </c>
      <c r="T3">
        <v>62304.55</v>
      </c>
      <c r="U3">
        <v>43967.72</v>
      </c>
      <c r="V3" s="2">
        <f t="shared" ref="V3:AG9" si="0">J3/J$10</f>
        <v>0.90748748380324518</v>
      </c>
      <c r="W3" s="2">
        <f t="shared" si="0"/>
        <v>0.91046614947062798</v>
      </c>
      <c r="X3" s="2">
        <f t="shared" si="0"/>
        <v>0.8928577569706081</v>
      </c>
      <c r="Y3" s="2">
        <f t="shared" si="0"/>
        <v>0.90172099884092927</v>
      </c>
      <c r="Z3" s="2">
        <f t="shared" si="0"/>
        <v>0.89779019558715834</v>
      </c>
      <c r="AA3" s="2">
        <f t="shared" si="0"/>
        <v>0.89928496595504082</v>
      </c>
      <c r="AB3" s="2">
        <f t="shared" si="0"/>
        <v>0.88672360220697921</v>
      </c>
      <c r="AC3" s="2">
        <f t="shared" si="0"/>
        <v>0.86707090020926725</v>
      </c>
      <c r="AD3" s="2">
        <f t="shared" si="0"/>
        <v>0.8702220005543605</v>
      </c>
      <c r="AE3" s="2">
        <f t="shared" si="0"/>
        <v>0.8661664929362658</v>
      </c>
      <c r="AF3" s="2">
        <f t="shared" si="0"/>
        <v>0.82652567573429303</v>
      </c>
      <c r="AG3" s="2">
        <f t="shared" si="0"/>
        <v>0.82446637397036415</v>
      </c>
      <c r="AH3" s="2">
        <f>AVERAGE(V3:W3)</f>
        <v>0.90897681663693652</v>
      </c>
      <c r="AI3" s="2">
        <f>AVERAGE(X3:Y3)</f>
        <v>0.89728937790576868</v>
      </c>
      <c r="AJ3" s="2">
        <f>AVERAGE(Z3:AA3)</f>
        <v>0.89853758077109958</v>
      </c>
      <c r="AK3" s="2">
        <f>AVERAGE(AB3:AC3)</f>
        <v>0.87689725120812323</v>
      </c>
      <c r="AL3" s="2">
        <f>AVERAGE(AD3:AE3)</f>
        <v>0.8681942467453132</v>
      </c>
      <c r="AM3" s="2">
        <f>AVERAGE(AF3:AG3)</f>
        <v>0.82549602485232865</v>
      </c>
      <c r="AN3" s="2">
        <f>STDEV(V3:W3)</f>
        <v>2.106234692293936E-3</v>
      </c>
      <c r="AO3" s="2">
        <f>STDEV(X3:Y3)</f>
        <v>6.2672584298006382E-3</v>
      </c>
      <c r="AP3" s="2">
        <f>STDEV(Z3:AA3)</f>
        <v>1.0569622634464125E-3</v>
      </c>
      <c r="AQ3" s="2">
        <f>STDEV(AB3:AC3)</f>
        <v>1.3896558851220538E-2</v>
      </c>
      <c r="AR3" s="2">
        <f>STDEV(AD3:AE3)</f>
        <v>2.8676769379084657E-3</v>
      </c>
      <c r="AS3" s="2">
        <f>STDEV(AF3:AG3)</f>
        <v>1.4561462417835285E-3</v>
      </c>
    </row>
    <row r="4" spans="1:45">
      <c r="A4">
        <v>2</v>
      </c>
      <c r="B4" t="s">
        <v>22</v>
      </c>
      <c r="C4">
        <v>276.02080000000001</v>
      </c>
      <c r="D4">
        <v>13.63856</v>
      </c>
      <c r="E4">
        <v>0.84647119999999998</v>
      </c>
      <c r="F4" t="s">
        <v>26</v>
      </c>
      <c r="G4" t="s">
        <v>24</v>
      </c>
      <c r="H4" t="s">
        <v>25</v>
      </c>
      <c r="I4">
        <v>275.01769999999999</v>
      </c>
      <c r="J4">
        <v>4209.5410000000002</v>
      </c>
      <c r="K4">
        <v>4026.4459999999999</v>
      </c>
      <c r="L4">
        <v>3486.1469999999999</v>
      </c>
      <c r="M4">
        <v>4196.8389999999999</v>
      </c>
      <c r="N4">
        <v>5023.5680000000002</v>
      </c>
      <c r="O4">
        <v>5140.8940000000002</v>
      </c>
      <c r="P4">
        <v>1266.194</v>
      </c>
      <c r="Q4">
        <v>1750.5409999999999</v>
      </c>
      <c r="R4">
        <v>2132.9209999999998</v>
      </c>
      <c r="S4">
        <v>1748.548</v>
      </c>
      <c r="T4">
        <v>4626.8329999999996</v>
      </c>
      <c r="U4">
        <v>2975.2809999999999</v>
      </c>
      <c r="V4" s="2">
        <f t="shared" si="0"/>
        <v>5.5140795236091292E-2</v>
      </c>
      <c r="W4" s="2">
        <f t="shared" si="0"/>
        <v>5.1266406074750165E-2</v>
      </c>
      <c r="X4" s="2">
        <f t="shared" si="0"/>
        <v>5.2583258594647242E-2</v>
      </c>
      <c r="Y4" s="2">
        <f t="shared" si="0"/>
        <v>5.7532533345919602E-2</v>
      </c>
      <c r="Z4" s="2">
        <f t="shared" si="0"/>
        <v>6.0836727345419672E-2</v>
      </c>
      <c r="AA4" s="2">
        <f t="shared" si="0"/>
        <v>5.7953668012427212E-2</v>
      </c>
      <c r="AB4" s="2">
        <f t="shared" si="0"/>
        <v>5.142629653204301E-2</v>
      </c>
      <c r="AC4" s="2">
        <f t="shared" si="0"/>
        <v>5.683556314485283E-2</v>
      </c>
      <c r="AD4" s="2">
        <f t="shared" si="0"/>
        <v>5.7744296925598987E-2</v>
      </c>
      <c r="AE4" s="2">
        <f t="shared" si="0"/>
        <v>5.1829022063057922E-2</v>
      </c>
      <c r="AF4" s="2">
        <f t="shared" si="0"/>
        <v>6.1379085024042802E-2</v>
      </c>
      <c r="AG4" s="2">
        <f t="shared" si="0"/>
        <v>5.5791365520270753E-2</v>
      </c>
      <c r="AH4" s="2">
        <f t="shared" ref="AH4:AH9" si="1">AVERAGE(V4:W4)</f>
        <v>5.3203600655420728E-2</v>
      </c>
      <c r="AI4" s="2">
        <f t="shared" ref="AI4:AI9" si="2">AVERAGE(X4:Y4)</f>
        <v>5.5057895970283419E-2</v>
      </c>
      <c r="AJ4" s="2">
        <f t="shared" ref="AJ4:AJ9" si="3">AVERAGE(Z4:AA4)</f>
        <v>5.9395197678923442E-2</v>
      </c>
      <c r="AK4" s="2">
        <f t="shared" ref="AK4:AK9" si="4">AVERAGE(AB4:AC4)</f>
        <v>5.4130929838447917E-2</v>
      </c>
      <c r="AL4" s="2">
        <f t="shared" ref="AL4:AL9" si="5">AVERAGE(AD4:AE4)</f>
        <v>5.4786659494328455E-2</v>
      </c>
      <c r="AM4" s="2">
        <f t="shared" ref="AM4:AM9" si="6">AVERAGE(AF4:AG4)</f>
        <v>5.8585225272156774E-2</v>
      </c>
      <c r="AN4" s="2">
        <f t="shared" ref="AN4:AN77" si="7">STDEV(V4:W4)</f>
        <v>2.7396068489399716E-3</v>
      </c>
      <c r="AO4" s="2">
        <f t="shared" ref="AO4:AO77" si="8">STDEV(X4:Y4)</f>
        <v>3.499665738580049E-3</v>
      </c>
      <c r="AP4" s="2">
        <f t="shared" ref="AP4:AP77" si="9">STDEV(Z4:AA4)</f>
        <v>2.0386308049221333E-3</v>
      </c>
      <c r="AQ4" s="2">
        <f t="shared" ref="AQ4:AQ77" si="10">STDEV(AB4:AC4)</f>
        <v>3.8249291031638103E-3</v>
      </c>
      <c r="AR4" s="2">
        <f t="shared" ref="AR4:AR77" si="11">STDEV(AD4:AE4)</f>
        <v>4.1827309678851097E-3</v>
      </c>
      <c r="AS4" s="2">
        <f t="shared" ref="AS4:AS77" si="12">STDEV(AF4:AG4)</f>
        <v>3.9511143524855472E-3</v>
      </c>
    </row>
    <row r="5" spans="1:45">
      <c r="A5">
        <v>3</v>
      </c>
      <c r="B5" t="s">
        <v>22</v>
      </c>
      <c r="C5">
        <v>277.0224</v>
      </c>
      <c r="D5">
        <v>13.643509999999999</v>
      </c>
      <c r="E5">
        <v>0.80582830000000005</v>
      </c>
      <c r="F5" t="s">
        <v>27</v>
      </c>
      <c r="G5" t="s">
        <v>24</v>
      </c>
      <c r="H5" t="s">
        <v>25</v>
      </c>
      <c r="I5">
        <v>275.01769999999999</v>
      </c>
      <c r="J5">
        <v>845.38499999999999</v>
      </c>
      <c r="K5">
        <v>616.69169999999997</v>
      </c>
      <c r="L5">
        <v>1313.5060000000001</v>
      </c>
      <c r="M5">
        <v>1027.952</v>
      </c>
      <c r="N5">
        <v>1229.625</v>
      </c>
      <c r="O5">
        <v>1521.6120000000001</v>
      </c>
      <c r="P5">
        <v>0</v>
      </c>
      <c r="Q5">
        <v>510.51850000000002</v>
      </c>
      <c r="R5">
        <v>364.09570000000002</v>
      </c>
      <c r="S5">
        <v>573.41110000000003</v>
      </c>
      <c r="T5">
        <v>1254.5360000000001</v>
      </c>
      <c r="U5">
        <v>890.43700000000001</v>
      </c>
      <c r="V5" s="2">
        <f t="shared" si="0"/>
        <v>1.1073701665018356E-2</v>
      </c>
      <c r="W5" s="2">
        <f t="shared" si="0"/>
        <v>7.8519784234354576E-3</v>
      </c>
      <c r="X5" s="2">
        <f t="shared" si="0"/>
        <v>1.9812252800475917E-2</v>
      </c>
      <c r="Y5" s="2">
        <f t="shared" si="0"/>
        <v>1.4091720630218301E-2</v>
      </c>
      <c r="Z5" s="2">
        <f t="shared" si="0"/>
        <v>1.4891081570332414E-2</v>
      </c>
      <c r="AA5" s="2">
        <f t="shared" si="0"/>
        <v>1.7153241574661023E-2</v>
      </c>
      <c r="AB5" s="2">
        <f t="shared" si="0"/>
        <v>0</v>
      </c>
      <c r="AC5" s="2">
        <f t="shared" si="0"/>
        <v>1.657522242744703E-2</v>
      </c>
      <c r="AD5" s="2">
        <f t="shared" si="0"/>
        <v>9.8571162317468933E-3</v>
      </c>
      <c r="AE5" s="2">
        <f t="shared" si="0"/>
        <v>1.6996580335857131E-2</v>
      </c>
      <c r="AF5" s="2">
        <f t="shared" si="0"/>
        <v>1.6642544005742711E-2</v>
      </c>
      <c r="AG5" s="2">
        <f t="shared" si="0"/>
        <v>1.6697144283102445E-2</v>
      </c>
      <c r="AH5" s="2">
        <f t="shared" si="1"/>
        <v>9.462840044226907E-3</v>
      </c>
      <c r="AI5" s="2">
        <f t="shared" si="2"/>
        <v>1.695198671534711E-2</v>
      </c>
      <c r="AJ5" s="2">
        <f t="shared" si="3"/>
        <v>1.6022161572496717E-2</v>
      </c>
      <c r="AK5" s="2">
        <f t="shared" si="4"/>
        <v>8.2876112137235149E-3</v>
      </c>
      <c r="AL5" s="2">
        <f t="shared" si="5"/>
        <v>1.3426848283802011E-2</v>
      </c>
      <c r="AM5" s="2">
        <f t="shared" si="6"/>
        <v>1.6669844144422578E-2</v>
      </c>
      <c r="AN5" s="2">
        <f t="shared" si="7"/>
        <v>2.2781023512295734E-3</v>
      </c>
      <c r="AO5" s="2">
        <f t="shared" si="8"/>
        <v>4.045027089584958E-3</v>
      </c>
      <c r="AP5" s="2">
        <f t="shared" si="9"/>
        <v>1.5995886791897497E-3</v>
      </c>
      <c r="AQ5" s="2">
        <f t="shared" si="10"/>
        <v>1.1720452178123142E-2</v>
      </c>
      <c r="AR5" s="2">
        <f t="shared" si="11"/>
        <v>5.0483634820542873E-3</v>
      </c>
      <c r="AS5" s="2">
        <f t="shared" si="12"/>
        <v>3.8608226375734429E-5</v>
      </c>
    </row>
    <row r="6" spans="1:45">
      <c r="A6">
        <v>4</v>
      </c>
      <c r="B6" t="s">
        <v>22</v>
      </c>
      <c r="C6">
        <v>278.02670000000001</v>
      </c>
      <c r="D6">
        <v>13.696899999999999</v>
      </c>
      <c r="E6">
        <v>0.65462109999999996</v>
      </c>
      <c r="F6" t="s">
        <v>28</v>
      </c>
      <c r="G6" t="s">
        <v>24</v>
      </c>
      <c r="H6" t="s">
        <v>25</v>
      </c>
      <c r="I6">
        <v>275.01769999999999</v>
      </c>
      <c r="J6">
        <v>0</v>
      </c>
      <c r="K6">
        <v>341.08429999999998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621.44600000000003</v>
      </c>
      <c r="V6" s="2">
        <f t="shared" si="0"/>
        <v>0</v>
      </c>
      <c r="W6" s="2">
        <f t="shared" si="0"/>
        <v>4.342828943818421E-3</v>
      </c>
      <c r="X6" s="2">
        <f t="shared" si="0"/>
        <v>0</v>
      </c>
      <c r="Y6" s="2">
        <f t="shared" si="0"/>
        <v>0</v>
      </c>
      <c r="Z6" s="2">
        <f t="shared" si="0"/>
        <v>0</v>
      </c>
      <c r="AA6" s="2">
        <f t="shared" si="0"/>
        <v>0</v>
      </c>
      <c r="AB6" s="2">
        <f t="shared" si="0"/>
        <v>0</v>
      </c>
      <c r="AC6" s="2">
        <f t="shared" si="0"/>
        <v>0</v>
      </c>
      <c r="AD6" s="2">
        <f t="shared" si="0"/>
        <v>0</v>
      </c>
      <c r="AE6" s="2">
        <f t="shared" si="0"/>
        <v>0</v>
      </c>
      <c r="AF6" s="2">
        <f t="shared" si="0"/>
        <v>0</v>
      </c>
      <c r="AG6" s="2">
        <f t="shared" si="0"/>
        <v>1.1653124843371157E-2</v>
      </c>
      <c r="AH6" s="2">
        <f t="shared" si="1"/>
        <v>2.1714144719092105E-3</v>
      </c>
      <c r="AI6" s="2">
        <f t="shared" si="2"/>
        <v>0</v>
      </c>
      <c r="AJ6" s="2">
        <f t="shared" si="3"/>
        <v>0</v>
      </c>
      <c r="AK6" s="2">
        <f t="shared" si="4"/>
        <v>0</v>
      </c>
      <c r="AL6" s="2">
        <f t="shared" si="5"/>
        <v>0</v>
      </c>
      <c r="AM6" s="2">
        <f t="shared" si="6"/>
        <v>5.8265624216855784E-3</v>
      </c>
      <c r="AN6" s="2">
        <f t="shared" si="7"/>
        <v>3.0708437957072173E-3</v>
      </c>
      <c r="AO6" s="2">
        <f t="shared" si="8"/>
        <v>0</v>
      </c>
      <c r="AP6" s="2">
        <f t="shared" si="9"/>
        <v>0</v>
      </c>
      <c r="AQ6" s="2">
        <f t="shared" si="10"/>
        <v>0</v>
      </c>
      <c r="AR6" s="2">
        <f t="shared" si="11"/>
        <v>0</v>
      </c>
      <c r="AS6" s="2">
        <f t="shared" si="12"/>
        <v>8.2400035987611701E-3</v>
      </c>
    </row>
    <row r="7" spans="1:45">
      <c r="A7">
        <v>5</v>
      </c>
      <c r="B7" t="s">
        <v>22</v>
      </c>
      <c r="C7" t="s">
        <v>41</v>
      </c>
      <c r="D7" t="s">
        <v>41</v>
      </c>
      <c r="E7" t="s">
        <v>41</v>
      </c>
      <c r="F7" t="s">
        <v>29</v>
      </c>
      <c r="G7" t="s">
        <v>24</v>
      </c>
      <c r="H7" t="s">
        <v>25</v>
      </c>
      <c r="I7">
        <v>275.01769999999999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f t="shared" si="0"/>
        <v>0</v>
      </c>
      <c r="W7" s="2">
        <f t="shared" si="0"/>
        <v>0</v>
      </c>
      <c r="X7" s="2">
        <f t="shared" si="0"/>
        <v>0</v>
      </c>
      <c r="Y7" s="2">
        <f t="shared" si="0"/>
        <v>0</v>
      </c>
      <c r="Z7" s="2">
        <f t="shared" si="0"/>
        <v>0</v>
      </c>
      <c r="AA7" s="2">
        <f t="shared" si="0"/>
        <v>0</v>
      </c>
      <c r="AB7" s="2">
        <f t="shared" si="0"/>
        <v>0</v>
      </c>
      <c r="AC7" s="2">
        <f t="shared" si="0"/>
        <v>0</v>
      </c>
      <c r="AD7" s="2">
        <f t="shared" si="0"/>
        <v>0</v>
      </c>
      <c r="AE7" s="2">
        <f t="shared" si="0"/>
        <v>0</v>
      </c>
      <c r="AF7" s="2">
        <f t="shared" si="0"/>
        <v>0</v>
      </c>
      <c r="AG7" s="2">
        <f t="shared" si="0"/>
        <v>0</v>
      </c>
      <c r="AH7" s="2">
        <f t="shared" si="1"/>
        <v>0</v>
      </c>
      <c r="AI7" s="2">
        <f t="shared" si="2"/>
        <v>0</v>
      </c>
      <c r="AJ7" s="2">
        <f t="shared" si="3"/>
        <v>0</v>
      </c>
      <c r="AK7" s="2">
        <f t="shared" si="4"/>
        <v>0</v>
      </c>
      <c r="AL7" s="2">
        <f t="shared" si="5"/>
        <v>0</v>
      </c>
      <c r="AM7" s="2">
        <f t="shared" si="6"/>
        <v>0</v>
      </c>
      <c r="AN7" s="2">
        <f t="shared" si="7"/>
        <v>0</v>
      </c>
      <c r="AO7" s="2">
        <f t="shared" si="8"/>
        <v>0</v>
      </c>
      <c r="AP7" s="2">
        <f t="shared" si="9"/>
        <v>0</v>
      </c>
      <c r="AQ7" s="2">
        <f t="shared" si="10"/>
        <v>0</v>
      </c>
      <c r="AR7" s="2">
        <f t="shared" si="11"/>
        <v>0</v>
      </c>
      <c r="AS7" s="2">
        <f t="shared" si="12"/>
        <v>0</v>
      </c>
    </row>
    <row r="8" spans="1:45">
      <c r="A8">
        <v>6</v>
      </c>
      <c r="B8" t="s">
        <v>22</v>
      </c>
      <c r="C8">
        <v>280.03410000000002</v>
      </c>
      <c r="D8">
        <v>13.6899</v>
      </c>
      <c r="E8">
        <v>9.4603900000000005E-2</v>
      </c>
      <c r="F8" t="s">
        <v>30</v>
      </c>
      <c r="G8" t="s">
        <v>24</v>
      </c>
      <c r="H8" t="s">
        <v>25</v>
      </c>
      <c r="I8">
        <v>275.01769999999999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120.33280000000001</v>
      </c>
      <c r="U8">
        <v>364.8741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1.5963224007395855E-3</v>
      </c>
      <c r="AG8" s="2">
        <f t="shared" si="0"/>
        <v>6.8419837595103871E-3</v>
      </c>
      <c r="AH8" s="2">
        <f t="shared" si="1"/>
        <v>0</v>
      </c>
      <c r="AI8" s="2">
        <f t="shared" si="2"/>
        <v>0</v>
      </c>
      <c r="AJ8" s="2">
        <f t="shared" si="3"/>
        <v>0</v>
      </c>
      <c r="AK8" s="2">
        <f t="shared" si="4"/>
        <v>0</v>
      </c>
      <c r="AL8" s="2">
        <f t="shared" si="5"/>
        <v>0</v>
      </c>
      <c r="AM8" s="2">
        <f t="shared" si="6"/>
        <v>4.2191530801249863E-3</v>
      </c>
      <c r="AN8" s="2">
        <f t="shared" si="7"/>
        <v>0</v>
      </c>
      <c r="AO8" s="2">
        <f t="shared" si="8"/>
        <v>0</v>
      </c>
      <c r="AP8" s="2">
        <f t="shared" si="9"/>
        <v>0</v>
      </c>
      <c r="AQ8" s="2">
        <f t="shared" si="10"/>
        <v>0</v>
      </c>
      <c r="AR8" s="2">
        <f t="shared" si="11"/>
        <v>0</v>
      </c>
      <c r="AS8" s="2">
        <f t="shared" si="12"/>
        <v>3.709242718595073E-3</v>
      </c>
    </row>
    <row r="9" spans="1:45">
      <c r="A9">
        <v>7</v>
      </c>
      <c r="B9" t="s">
        <v>22</v>
      </c>
      <c r="C9">
        <v>281.03750000000002</v>
      </c>
      <c r="D9">
        <v>13.63729</v>
      </c>
      <c r="E9">
        <v>0.8455279</v>
      </c>
      <c r="F9" t="s">
        <v>31</v>
      </c>
      <c r="G9" t="s">
        <v>24</v>
      </c>
      <c r="H9" t="s">
        <v>25</v>
      </c>
      <c r="I9">
        <v>275.01769999999999</v>
      </c>
      <c r="J9">
        <v>2007.635</v>
      </c>
      <c r="K9">
        <v>2047.7360000000001</v>
      </c>
      <c r="L9">
        <v>2303.627</v>
      </c>
      <c r="M9">
        <v>1944.39</v>
      </c>
      <c r="N9">
        <v>2186.7399999999998</v>
      </c>
      <c r="O9">
        <v>2271.6190000000001</v>
      </c>
      <c r="P9">
        <v>1522.8440000000001</v>
      </c>
      <c r="Q9">
        <v>1833.17</v>
      </c>
      <c r="R9">
        <v>2296.6379999999999</v>
      </c>
      <c r="S9">
        <v>2193.1619999999998</v>
      </c>
      <c r="T9">
        <v>7075.0119999999997</v>
      </c>
      <c r="U9">
        <v>4508.942</v>
      </c>
      <c r="V9" s="2">
        <f t="shared" si="0"/>
        <v>2.629801929564533E-2</v>
      </c>
      <c r="W9" s="2">
        <f t="shared" si="0"/>
        <v>2.6072637087368018E-2</v>
      </c>
      <c r="X9" s="2">
        <f t="shared" si="0"/>
        <v>3.4746731634268849E-2</v>
      </c>
      <c r="Y9" s="2">
        <f t="shared" si="0"/>
        <v>2.6654747182932825E-2</v>
      </c>
      <c r="Z9" s="2">
        <f t="shared" si="0"/>
        <v>2.6481995497089517E-2</v>
      </c>
      <c r="AA9" s="2">
        <f t="shared" si="0"/>
        <v>2.5608124457870925E-2</v>
      </c>
      <c r="AB9" s="2">
        <f t="shared" si="0"/>
        <v>6.1850101260977786E-2</v>
      </c>
      <c r="AC9" s="2">
        <f t="shared" si="0"/>
        <v>5.9518314218432969E-2</v>
      </c>
      <c r="AD9" s="2">
        <f t="shared" si="0"/>
        <v>6.2176586288293763E-2</v>
      </c>
      <c r="AE9" s="2">
        <f t="shared" si="0"/>
        <v>6.5007904664819177E-2</v>
      </c>
      <c r="AF9" s="2">
        <f t="shared" si="0"/>
        <v>9.3856372835181889E-2</v>
      </c>
      <c r="AG9" s="2">
        <f t="shared" si="0"/>
        <v>8.4550007623380996E-2</v>
      </c>
      <c r="AH9" s="2">
        <f t="shared" si="1"/>
        <v>2.6185328191506672E-2</v>
      </c>
      <c r="AI9" s="2">
        <f t="shared" si="2"/>
        <v>3.0700739408600838E-2</v>
      </c>
      <c r="AJ9" s="2">
        <f t="shared" si="3"/>
        <v>2.6045059977480221E-2</v>
      </c>
      <c r="AK9" s="2">
        <f t="shared" si="4"/>
        <v>6.0684207739705377E-2</v>
      </c>
      <c r="AL9" s="2">
        <f t="shared" si="5"/>
        <v>6.3592245476556467E-2</v>
      </c>
      <c r="AM9" s="2">
        <f t="shared" si="6"/>
        <v>8.9203190229281443E-2</v>
      </c>
      <c r="AN9" s="2">
        <f t="shared" si="7"/>
        <v>1.5936928783168595E-4</v>
      </c>
      <c r="AO9" s="2">
        <f t="shared" si="8"/>
        <v>5.7218970787958042E-3</v>
      </c>
      <c r="AP9" s="2">
        <f t="shared" si="9"/>
        <v>6.1792013771400176E-4</v>
      </c>
      <c r="AQ9" s="2">
        <f t="shared" si="10"/>
        <v>1.6488224300663646E-3</v>
      </c>
      <c r="AR9" s="2">
        <f t="shared" si="11"/>
        <v>2.002044423739207E-3</v>
      </c>
      <c r="AS9" s="2">
        <f t="shared" si="12"/>
        <v>6.5805939494629926E-3</v>
      </c>
    </row>
    <row r="10" spans="1:45">
      <c r="A10">
        <v>8</v>
      </c>
      <c r="I10" s="4" t="s">
        <v>32</v>
      </c>
      <c r="J10">
        <v>76341.680999999982</v>
      </c>
      <c r="K10">
        <v>78539.657999999996</v>
      </c>
      <c r="L10">
        <v>66297.659999999989</v>
      </c>
      <c r="M10">
        <v>72947.231</v>
      </c>
      <c r="N10">
        <v>82574.593000000008</v>
      </c>
      <c r="O10">
        <v>88706.964999999997</v>
      </c>
      <c r="P10">
        <v>24621.528000000002</v>
      </c>
      <c r="Q10">
        <v>30800.099499999997</v>
      </c>
      <c r="R10">
        <v>36937.344699999994</v>
      </c>
      <c r="S10">
        <v>33736.8511</v>
      </c>
      <c r="T10">
        <v>75381.263800000001</v>
      </c>
      <c r="U10">
        <v>53328.700100000009</v>
      </c>
    </row>
    <row r="11" spans="1:45">
      <c r="A11">
        <v>9</v>
      </c>
    </row>
    <row r="12" spans="1:45">
      <c r="A12">
        <v>10</v>
      </c>
      <c r="B12" t="s">
        <v>22</v>
      </c>
      <c r="C12">
        <v>184.98580000000001</v>
      </c>
      <c r="D12">
        <v>13.853070000000001</v>
      </c>
      <c r="E12">
        <v>0.84688830000000004</v>
      </c>
      <c r="F12" t="s">
        <v>23</v>
      </c>
      <c r="G12" t="s">
        <v>33</v>
      </c>
      <c r="H12" t="s">
        <v>34</v>
      </c>
      <c r="I12">
        <v>184.98570000000001</v>
      </c>
      <c r="J12">
        <v>12294.77</v>
      </c>
      <c r="K12">
        <v>14420.21</v>
      </c>
      <c r="L12">
        <v>11303.1</v>
      </c>
      <c r="M12">
        <v>11283.9</v>
      </c>
      <c r="N12">
        <v>7993.35</v>
      </c>
      <c r="O12">
        <v>8525.4989999999998</v>
      </c>
      <c r="P12">
        <v>8467.7070000000003</v>
      </c>
      <c r="Q12">
        <v>7931.424</v>
      </c>
      <c r="R12">
        <v>5773.0940000000001</v>
      </c>
      <c r="S12">
        <v>6628.3549999999996</v>
      </c>
      <c r="T12">
        <v>2382.4029999999998</v>
      </c>
      <c r="U12">
        <v>2516.7260000000001</v>
      </c>
      <c r="V12" s="2">
        <f t="shared" ref="V12:AG12" si="13">J12/J$16</f>
        <v>0.96262916755956529</v>
      </c>
      <c r="W12" s="2">
        <f t="shared" si="13"/>
        <v>0.9826116588500774</v>
      </c>
      <c r="X12" s="2">
        <f t="shared" si="13"/>
        <v>0.99101433343175294</v>
      </c>
      <c r="Y12" s="2">
        <f t="shared" si="13"/>
        <v>0.97506597502272585</v>
      </c>
      <c r="Z12" s="2">
        <f t="shared" si="13"/>
        <v>0.97920448417550865</v>
      </c>
      <c r="AA12" s="2">
        <f t="shared" si="13"/>
        <v>0.9674852186840841</v>
      </c>
      <c r="AB12" s="2">
        <f t="shared" si="13"/>
        <v>0.96278667757756531</v>
      </c>
      <c r="AC12" s="2">
        <f t="shared" si="13"/>
        <v>0.97990166172850302</v>
      </c>
      <c r="AD12" s="2">
        <f t="shared" si="13"/>
        <v>0.96587134047672529</v>
      </c>
      <c r="AE12" s="2">
        <f t="shared" si="13"/>
        <v>0.9886753822584029</v>
      </c>
      <c r="AF12" s="2">
        <f t="shared" si="13"/>
        <v>0.96589267937140433</v>
      </c>
      <c r="AG12" s="2">
        <f t="shared" si="13"/>
        <v>1</v>
      </c>
      <c r="AH12" s="2">
        <f t="shared" ref="AH12:AH77" si="14">AVERAGE(V12:W12)</f>
        <v>0.97262041320482129</v>
      </c>
      <c r="AI12" s="2">
        <f t="shared" ref="AI12:AI77" si="15">AVERAGE(X12:Y12)</f>
        <v>0.98304015422723934</v>
      </c>
      <c r="AJ12" s="2">
        <f t="shared" ref="AJ12:AJ77" si="16">AVERAGE(Z12:AA12)</f>
        <v>0.97334485142979643</v>
      </c>
      <c r="AK12" s="2">
        <f t="shared" ref="AK12:AK77" si="17">AVERAGE(AB12:AC12)</f>
        <v>0.97134416965303416</v>
      </c>
      <c r="AL12" s="2">
        <f t="shared" ref="AL12:AL77" si="18">AVERAGE(AD12:AE12)</f>
        <v>0.97727336136756415</v>
      </c>
      <c r="AM12" s="2">
        <f t="shared" ref="AM12:AM77" si="19">AVERAGE(AF12:AG12)</f>
        <v>0.98294633968570211</v>
      </c>
      <c r="AN12" s="2">
        <f t="shared" si="7"/>
        <v>1.4129755096522235E-2</v>
      </c>
      <c r="AO12" s="2">
        <f t="shared" si="8"/>
        <v>1.1277192379816552E-2</v>
      </c>
      <c r="AP12" s="2">
        <f t="shared" si="9"/>
        <v>8.2867720995117942E-3</v>
      </c>
      <c r="AQ12" s="2">
        <f t="shared" si="10"/>
        <v>1.2102121353028338E-2</v>
      </c>
      <c r="AR12" s="2">
        <f t="shared" si="11"/>
        <v>1.6124892582285597E-2</v>
      </c>
      <c r="AS12" s="2">
        <f t="shared" si="12"/>
        <v>2.4117517704583816E-2</v>
      </c>
    </row>
    <row r="13" spans="1:45">
      <c r="A13">
        <v>11</v>
      </c>
      <c r="B13" t="s">
        <v>22</v>
      </c>
      <c r="C13">
        <v>185.98929999999999</v>
      </c>
      <c r="D13">
        <v>13.83544</v>
      </c>
      <c r="E13">
        <v>0.6470321</v>
      </c>
      <c r="F13" t="s">
        <v>26</v>
      </c>
      <c r="G13" t="s">
        <v>33</v>
      </c>
      <c r="H13" t="s">
        <v>34</v>
      </c>
      <c r="I13">
        <v>184.98570000000001</v>
      </c>
      <c r="J13">
        <v>174.15260000000001</v>
      </c>
      <c r="K13">
        <v>255.1807</v>
      </c>
      <c r="L13">
        <v>102.4868</v>
      </c>
      <c r="M13">
        <v>159.81460000000001</v>
      </c>
      <c r="N13">
        <v>169.756</v>
      </c>
      <c r="O13">
        <v>167.73330000000001</v>
      </c>
      <c r="P13">
        <v>132.10290000000001</v>
      </c>
      <c r="Q13">
        <v>162.678</v>
      </c>
      <c r="R13">
        <v>120.5586</v>
      </c>
      <c r="S13">
        <v>75.923389999999998</v>
      </c>
      <c r="T13">
        <v>0</v>
      </c>
      <c r="U13">
        <v>0</v>
      </c>
      <c r="V13" s="2">
        <f t="shared" ref="V13:V15" si="20">J13/J$16</f>
        <v>1.3635421595225771E-2</v>
      </c>
      <c r="W13" s="2">
        <f t="shared" ref="W13:AG15" si="21">K13/K$16</f>
        <v>1.7388341149922503E-2</v>
      </c>
      <c r="X13" s="2">
        <f t="shared" si="21"/>
        <v>8.985666568247062E-3</v>
      </c>
      <c r="Y13" s="2">
        <f t="shared" si="21"/>
        <v>1.3809921992561697E-2</v>
      </c>
      <c r="Z13" s="2">
        <f t="shared" si="21"/>
        <v>2.0795515824491313E-2</v>
      </c>
      <c r="AA13" s="2">
        <f t="shared" si="21"/>
        <v>1.9034602951815853E-2</v>
      </c>
      <c r="AB13" s="2">
        <f t="shared" si="21"/>
        <v>1.5020230646780923E-2</v>
      </c>
      <c r="AC13" s="2">
        <f t="shared" si="21"/>
        <v>2.009833827149695E-2</v>
      </c>
      <c r="AD13" s="2">
        <f t="shared" si="21"/>
        <v>2.0170136947016165E-2</v>
      </c>
      <c r="AE13" s="2">
        <f t="shared" si="21"/>
        <v>1.1324617741597095E-2</v>
      </c>
      <c r="AF13" s="2">
        <f t="shared" si="21"/>
        <v>0</v>
      </c>
      <c r="AG13" s="2">
        <f t="shared" si="21"/>
        <v>0</v>
      </c>
      <c r="AH13" s="2">
        <f t="shared" si="14"/>
        <v>1.5511881372574136E-2</v>
      </c>
      <c r="AI13" s="2">
        <f t="shared" si="15"/>
        <v>1.139779428040438E-2</v>
      </c>
      <c r="AJ13" s="2">
        <f t="shared" si="16"/>
        <v>1.9915059388153585E-2</v>
      </c>
      <c r="AK13" s="2">
        <f t="shared" si="17"/>
        <v>1.7559284459138937E-2</v>
      </c>
      <c r="AL13" s="2">
        <f t="shared" si="18"/>
        <v>1.5747377344306632E-2</v>
      </c>
      <c r="AM13" s="2">
        <f t="shared" si="19"/>
        <v>0</v>
      </c>
      <c r="AN13" s="2">
        <f t="shared" si="7"/>
        <v>2.6537148663736574E-3</v>
      </c>
      <c r="AO13" s="2">
        <f t="shared" si="8"/>
        <v>3.4112637247088635E-3</v>
      </c>
      <c r="AP13" s="2">
        <f t="shared" si="9"/>
        <v>1.245153433347501E-3</v>
      </c>
      <c r="AQ13" s="2">
        <f t="shared" si="10"/>
        <v>3.5907643370318145E-3</v>
      </c>
      <c r="AR13" s="2">
        <f t="shared" si="11"/>
        <v>6.2547266132676567E-3</v>
      </c>
      <c r="AS13" s="2">
        <f t="shared" si="12"/>
        <v>0</v>
      </c>
    </row>
    <row r="14" spans="1:45">
      <c r="A14">
        <v>12</v>
      </c>
      <c r="B14" t="s">
        <v>22</v>
      </c>
      <c r="C14" t="s">
        <v>41</v>
      </c>
      <c r="D14" t="s">
        <v>41</v>
      </c>
      <c r="E14" t="s">
        <v>41</v>
      </c>
      <c r="F14" t="s">
        <v>27</v>
      </c>
      <c r="G14" t="s">
        <v>33</v>
      </c>
      <c r="H14" t="s">
        <v>34</v>
      </c>
      <c r="I14">
        <v>184.98570000000001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f t="shared" si="20"/>
        <v>0</v>
      </c>
      <c r="W14" s="2">
        <f t="shared" si="21"/>
        <v>0</v>
      </c>
      <c r="X14" s="2">
        <f t="shared" si="21"/>
        <v>0</v>
      </c>
      <c r="Y14" s="2">
        <f t="shared" si="21"/>
        <v>0</v>
      </c>
      <c r="Z14" s="2">
        <f t="shared" si="21"/>
        <v>0</v>
      </c>
      <c r="AA14" s="2">
        <f t="shared" si="21"/>
        <v>0</v>
      </c>
      <c r="AB14" s="2">
        <f t="shared" si="21"/>
        <v>0</v>
      </c>
      <c r="AC14" s="2">
        <f t="shared" si="21"/>
        <v>0</v>
      </c>
      <c r="AD14" s="2">
        <f t="shared" si="21"/>
        <v>0</v>
      </c>
      <c r="AE14" s="2">
        <f t="shared" si="21"/>
        <v>0</v>
      </c>
      <c r="AF14" s="2">
        <f t="shared" si="21"/>
        <v>0</v>
      </c>
      <c r="AG14" s="2">
        <f t="shared" si="21"/>
        <v>0</v>
      </c>
      <c r="AH14" s="2">
        <f t="shared" si="14"/>
        <v>0</v>
      </c>
      <c r="AI14" s="2">
        <f t="shared" si="15"/>
        <v>0</v>
      </c>
      <c r="AJ14" s="2">
        <f t="shared" si="16"/>
        <v>0</v>
      </c>
      <c r="AK14" s="2">
        <f t="shared" si="17"/>
        <v>0</v>
      </c>
      <c r="AL14" s="2">
        <f t="shared" si="18"/>
        <v>0</v>
      </c>
      <c r="AM14" s="2">
        <f t="shared" si="19"/>
        <v>0</v>
      </c>
      <c r="AN14" s="2">
        <f t="shared" si="7"/>
        <v>0</v>
      </c>
      <c r="AO14" s="2">
        <f t="shared" si="8"/>
        <v>0</v>
      </c>
      <c r="AP14" s="2">
        <f t="shared" si="9"/>
        <v>0</v>
      </c>
      <c r="AQ14" s="2">
        <f t="shared" si="10"/>
        <v>0</v>
      </c>
      <c r="AR14" s="2">
        <f t="shared" si="11"/>
        <v>0</v>
      </c>
      <c r="AS14" s="2">
        <f t="shared" si="12"/>
        <v>0</v>
      </c>
    </row>
    <row r="15" spans="1:45">
      <c r="A15">
        <v>13</v>
      </c>
      <c r="B15" t="s">
        <v>22</v>
      </c>
      <c r="C15">
        <v>187.9958</v>
      </c>
      <c r="D15">
        <v>13.849349999999999</v>
      </c>
      <c r="E15">
        <v>0.71645610000000004</v>
      </c>
      <c r="F15" t="s">
        <v>28</v>
      </c>
      <c r="G15" t="s">
        <v>33</v>
      </c>
      <c r="H15" t="s">
        <v>34</v>
      </c>
      <c r="I15">
        <v>184.98570000000001</v>
      </c>
      <c r="J15">
        <v>303.15039999999999</v>
      </c>
      <c r="K15">
        <v>0</v>
      </c>
      <c r="L15">
        <v>0</v>
      </c>
      <c r="M15">
        <v>128.73310000000001</v>
      </c>
      <c r="N15">
        <v>0</v>
      </c>
      <c r="O15">
        <v>118.7876</v>
      </c>
      <c r="P15">
        <v>195.18819999999999</v>
      </c>
      <c r="Q15">
        <v>0</v>
      </c>
      <c r="R15">
        <v>83.431259999999995</v>
      </c>
      <c r="S15">
        <v>0</v>
      </c>
      <c r="T15">
        <v>84.126720000000006</v>
      </c>
      <c r="U15">
        <v>0</v>
      </c>
      <c r="V15" s="2">
        <f t="shared" si="20"/>
        <v>2.3735410845208915E-2</v>
      </c>
      <c r="W15" s="2">
        <f t="shared" si="21"/>
        <v>0</v>
      </c>
      <c r="X15" s="2">
        <f t="shared" si="21"/>
        <v>0</v>
      </c>
      <c r="Y15" s="2">
        <f t="shared" si="21"/>
        <v>1.1124102984712562E-2</v>
      </c>
      <c r="Z15" s="2">
        <f t="shared" si="21"/>
        <v>0</v>
      </c>
      <c r="AA15" s="2">
        <f t="shared" si="21"/>
        <v>1.3480178364100155E-2</v>
      </c>
      <c r="AB15" s="2">
        <f t="shared" si="21"/>
        <v>2.2193091775653706E-2</v>
      </c>
      <c r="AC15" s="2">
        <f t="shared" si="21"/>
        <v>0</v>
      </c>
      <c r="AD15" s="2">
        <f t="shared" si="21"/>
        <v>1.3958522576258448E-2</v>
      </c>
      <c r="AE15" s="2">
        <f t="shared" si="21"/>
        <v>0</v>
      </c>
      <c r="AF15" s="2">
        <f t="shared" si="21"/>
        <v>3.4107320628595547E-2</v>
      </c>
      <c r="AG15" s="2">
        <f t="shared" si="21"/>
        <v>0</v>
      </c>
      <c r="AH15" s="2">
        <f t="shared" si="14"/>
        <v>1.1867705422604458E-2</v>
      </c>
      <c r="AI15" s="2">
        <f t="shared" si="15"/>
        <v>5.5620514923562809E-3</v>
      </c>
      <c r="AJ15" s="2">
        <f t="shared" si="16"/>
        <v>6.7400891820500776E-3</v>
      </c>
      <c r="AK15" s="2">
        <f t="shared" si="17"/>
        <v>1.1096545887826853E-2</v>
      </c>
      <c r="AL15" s="2">
        <f t="shared" si="18"/>
        <v>6.9792612881292241E-3</v>
      </c>
      <c r="AM15" s="2">
        <f t="shared" si="19"/>
        <v>1.7053660314297774E-2</v>
      </c>
      <c r="AN15" s="2">
        <f t="shared" si="7"/>
        <v>1.6783469962895949E-2</v>
      </c>
      <c r="AO15" s="2">
        <f t="shared" si="8"/>
        <v>7.8659286551077661E-3</v>
      </c>
      <c r="AP15" s="2">
        <f t="shared" si="9"/>
        <v>9.5319255328594008E-3</v>
      </c>
      <c r="AQ15" s="2">
        <f t="shared" si="10"/>
        <v>1.5692885690060131E-2</v>
      </c>
      <c r="AR15" s="2">
        <f t="shared" si="11"/>
        <v>9.8701659690178661E-3</v>
      </c>
      <c r="AS15" s="2">
        <f t="shared" si="12"/>
        <v>2.411751770458373E-2</v>
      </c>
    </row>
    <row r="16" spans="1:45">
      <c r="A16">
        <v>14</v>
      </c>
      <c r="I16" s="4" t="s">
        <v>32</v>
      </c>
      <c r="J16">
        <v>12772.073</v>
      </c>
      <c r="K16">
        <v>14675.3907</v>
      </c>
      <c r="L16">
        <v>11405.586800000001</v>
      </c>
      <c r="M16">
        <v>11572.447699999999</v>
      </c>
      <c r="N16">
        <v>8163.1060000000007</v>
      </c>
      <c r="O16">
        <v>8812.0198999999993</v>
      </c>
      <c r="P16">
        <v>8794.9981000000007</v>
      </c>
      <c r="Q16">
        <v>8094.1019999999999</v>
      </c>
      <c r="R16">
        <v>5977.0838600000006</v>
      </c>
      <c r="S16">
        <v>6704.2783899999995</v>
      </c>
      <c r="T16">
        <v>2466.52972</v>
      </c>
      <c r="U16">
        <v>2516.7260000000001</v>
      </c>
    </row>
    <row r="17" spans="1:45">
      <c r="A17">
        <v>15</v>
      </c>
    </row>
    <row r="18" spans="1:45">
      <c r="A18">
        <v>16</v>
      </c>
      <c r="B18" t="s">
        <v>22</v>
      </c>
      <c r="C18">
        <v>808.1223</v>
      </c>
      <c r="D18">
        <v>16.004519999999999</v>
      </c>
      <c r="E18">
        <v>0.84859050000000003</v>
      </c>
      <c r="F18" t="s">
        <v>23</v>
      </c>
      <c r="G18" t="s">
        <v>35</v>
      </c>
      <c r="H18" t="s">
        <v>36</v>
      </c>
      <c r="I18">
        <v>808.12210000000005</v>
      </c>
      <c r="J18">
        <v>13523.91</v>
      </c>
      <c r="K18">
        <v>18076.91</v>
      </c>
      <c r="L18">
        <v>18353.599999999999</v>
      </c>
      <c r="M18">
        <v>15209.7</v>
      </c>
      <c r="N18">
        <v>17937.27</v>
      </c>
      <c r="O18">
        <v>17125.599999999999</v>
      </c>
      <c r="P18">
        <v>13421.63</v>
      </c>
      <c r="Q18">
        <v>11522.39</v>
      </c>
      <c r="R18">
        <v>12365.84</v>
      </c>
      <c r="S18">
        <v>14624.98</v>
      </c>
      <c r="T18">
        <v>7344.4750000000004</v>
      </c>
      <c r="U18">
        <v>7163.4380000000001</v>
      </c>
      <c r="V18" s="2">
        <f>J18/J$21</f>
        <v>0.76823912450559551</v>
      </c>
      <c r="W18" s="2">
        <f t="shared" ref="W18:AG20" si="22">K18/K$21</f>
        <v>0.78241248814283404</v>
      </c>
      <c r="X18" s="2">
        <f t="shared" si="22"/>
        <v>0.7766802943442952</v>
      </c>
      <c r="Y18" s="2">
        <f t="shared" si="22"/>
        <v>0.80979247851827363</v>
      </c>
      <c r="Z18" s="2">
        <f t="shared" si="22"/>
        <v>0.79406367165043723</v>
      </c>
      <c r="AA18" s="2">
        <f t="shared" si="22"/>
        <v>0.78153630607980251</v>
      </c>
      <c r="AB18" s="2">
        <f t="shared" si="22"/>
        <v>0.80606619549791736</v>
      </c>
      <c r="AC18" s="2">
        <f t="shared" si="22"/>
        <v>0.78379561163459699</v>
      </c>
      <c r="AD18" s="2">
        <f t="shared" si="22"/>
        <v>0.809017409277625</v>
      </c>
      <c r="AE18" s="2">
        <f t="shared" si="22"/>
        <v>0.81831503114942095</v>
      </c>
      <c r="AF18" s="2">
        <f t="shared" si="22"/>
        <v>0.80333014373702849</v>
      </c>
      <c r="AG18" s="2">
        <f t="shared" si="22"/>
        <v>0.7943703511161756</v>
      </c>
      <c r="AH18" s="2">
        <f t="shared" si="14"/>
        <v>0.77532580632421477</v>
      </c>
      <c r="AI18" s="2">
        <f t="shared" si="15"/>
        <v>0.79323638643128436</v>
      </c>
      <c r="AJ18" s="2">
        <f t="shared" si="16"/>
        <v>0.78779998886511993</v>
      </c>
      <c r="AK18" s="2">
        <f t="shared" si="17"/>
        <v>0.79493090356625717</v>
      </c>
      <c r="AL18" s="2">
        <f t="shared" si="18"/>
        <v>0.81366622021352297</v>
      </c>
      <c r="AM18" s="2">
        <f t="shared" si="19"/>
        <v>0.79885024742660204</v>
      </c>
      <c r="AN18" s="2">
        <f t="shared" si="7"/>
        <v>1.0022081540114197E-2</v>
      </c>
      <c r="AO18" s="2">
        <f t="shared" si="8"/>
        <v>2.3413849969318029E-2</v>
      </c>
      <c r="AP18" s="2">
        <f t="shared" si="9"/>
        <v>8.8581851453986924E-3</v>
      </c>
      <c r="AQ18" s="2">
        <f t="shared" si="10"/>
        <v>1.5747680870737534E-2</v>
      </c>
      <c r="AR18" s="2">
        <f t="shared" si="11"/>
        <v>6.574411474455275E-3</v>
      </c>
      <c r="AS18" s="2">
        <f t="shared" si="12"/>
        <v>6.3355301202302683E-3</v>
      </c>
    </row>
    <row r="19" spans="1:45">
      <c r="A19">
        <v>17</v>
      </c>
      <c r="B19" t="s">
        <v>22</v>
      </c>
      <c r="C19">
        <v>809.12570000000005</v>
      </c>
      <c r="D19">
        <v>16.00451</v>
      </c>
      <c r="E19">
        <v>0.83929260000000006</v>
      </c>
      <c r="F19" t="s">
        <v>26</v>
      </c>
      <c r="G19" t="s">
        <v>35</v>
      </c>
      <c r="H19" t="s">
        <v>36</v>
      </c>
      <c r="I19">
        <v>808.12210000000005</v>
      </c>
      <c r="J19">
        <v>3432.55</v>
      </c>
      <c r="K19">
        <v>4085.1959999999999</v>
      </c>
      <c r="L19">
        <v>4086.35</v>
      </c>
      <c r="M19">
        <v>2951.7069999999999</v>
      </c>
      <c r="N19">
        <v>3937.3339999999998</v>
      </c>
      <c r="O19">
        <v>3918.1129999999998</v>
      </c>
      <c r="P19">
        <v>2388.8409999999999</v>
      </c>
      <c r="Q19">
        <v>2826.6750000000002</v>
      </c>
      <c r="R19">
        <v>2651.6439999999998</v>
      </c>
      <c r="S19">
        <v>2843.3119999999999</v>
      </c>
      <c r="T19">
        <v>1648.4169999999999</v>
      </c>
      <c r="U19">
        <v>1640.921</v>
      </c>
      <c r="V19" s="2">
        <f t="shared" ref="V19:V20" si="23">J19/J$21</f>
        <v>0.19498940815353563</v>
      </c>
      <c r="W19" s="2">
        <f t="shared" si="22"/>
        <v>0.17681718650539019</v>
      </c>
      <c r="X19" s="2">
        <f t="shared" si="22"/>
        <v>0.17292452275269216</v>
      </c>
      <c r="Y19" s="2">
        <f t="shared" si="22"/>
        <v>0.15715432437127214</v>
      </c>
      <c r="Z19" s="2">
        <f t="shared" si="22"/>
        <v>0.17430154602980846</v>
      </c>
      <c r="AA19" s="2">
        <f t="shared" si="22"/>
        <v>0.17880527168818924</v>
      </c>
      <c r="AB19" s="2">
        <f t="shared" si="22"/>
        <v>0.14346722242525242</v>
      </c>
      <c r="AC19" s="2">
        <f t="shared" si="22"/>
        <v>0.19228089489396077</v>
      </c>
      <c r="AD19" s="2">
        <f t="shared" si="22"/>
        <v>0.17348001908536406</v>
      </c>
      <c r="AE19" s="2">
        <f t="shared" si="22"/>
        <v>0.15909252168874913</v>
      </c>
      <c r="AF19" s="2">
        <f t="shared" si="22"/>
        <v>0.18030193656436452</v>
      </c>
      <c r="AG19" s="2">
        <f t="shared" si="22"/>
        <v>0.18196555772855241</v>
      </c>
      <c r="AH19" s="2">
        <f t="shared" si="14"/>
        <v>0.18590329732946292</v>
      </c>
      <c r="AI19" s="2">
        <f t="shared" si="15"/>
        <v>0.16503942356198215</v>
      </c>
      <c r="AJ19" s="2">
        <f t="shared" si="16"/>
        <v>0.17655340885899884</v>
      </c>
      <c r="AK19" s="2">
        <f t="shared" si="17"/>
        <v>0.16787405865960658</v>
      </c>
      <c r="AL19" s="2">
        <f t="shared" si="18"/>
        <v>0.1662862703870566</v>
      </c>
      <c r="AM19" s="2">
        <f t="shared" si="19"/>
        <v>0.18113374714645847</v>
      </c>
      <c r="AN19" s="2">
        <f t="shared" si="7"/>
        <v>1.2849701156628621E-2</v>
      </c>
      <c r="AO19" s="2">
        <f t="shared" si="8"/>
        <v>1.1151214216159212E-2</v>
      </c>
      <c r="AP19" s="2">
        <f t="shared" si="9"/>
        <v>3.1846149536448984E-3</v>
      </c>
      <c r="AQ19" s="2">
        <f t="shared" si="10"/>
        <v>3.451647881724302E-2</v>
      </c>
      <c r="AR19" s="2">
        <f t="shared" si="11"/>
        <v>1.0173496973450219E-2</v>
      </c>
      <c r="AS19" s="2">
        <f t="shared" si="12"/>
        <v>1.1763578065227154E-3</v>
      </c>
    </row>
    <row r="20" spans="1:45">
      <c r="A20">
        <v>18</v>
      </c>
      <c r="B20" t="s">
        <v>22</v>
      </c>
      <c r="C20">
        <v>810.12720000000002</v>
      </c>
      <c r="D20">
        <v>15.9969</v>
      </c>
      <c r="E20">
        <v>0.77353070000000002</v>
      </c>
      <c r="F20" t="s">
        <v>27</v>
      </c>
      <c r="G20" t="s">
        <v>35</v>
      </c>
      <c r="H20" t="s">
        <v>36</v>
      </c>
      <c r="I20">
        <v>808.12210000000005</v>
      </c>
      <c r="J20">
        <v>647.31669999999997</v>
      </c>
      <c r="K20">
        <v>941.96029999999996</v>
      </c>
      <c r="L20">
        <v>1190.8800000000001</v>
      </c>
      <c r="M20">
        <v>620.81240000000003</v>
      </c>
      <c r="N20">
        <v>714.60469999999998</v>
      </c>
      <c r="O20">
        <v>869.02459999999996</v>
      </c>
      <c r="P20">
        <v>840.30790000000002</v>
      </c>
      <c r="Q20">
        <v>351.69349999999997</v>
      </c>
      <c r="R20">
        <v>267.52699999999999</v>
      </c>
      <c r="S20">
        <v>403.77370000000002</v>
      </c>
      <c r="T20">
        <v>149.64429999999999</v>
      </c>
      <c r="U20">
        <v>213.39699999999999</v>
      </c>
      <c r="V20" s="2">
        <f t="shared" si="23"/>
        <v>3.6771467340868967E-2</v>
      </c>
      <c r="W20" s="2">
        <f t="shared" si="22"/>
        <v>4.0770325351775848E-2</v>
      </c>
      <c r="X20" s="2">
        <f t="shared" si="22"/>
        <v>5.0395182903012724E-2</v>
      </c>
      <c r="Y20" s="2">
        <f t="shared" si="22"/>
        <v>3.3053197110454374E-2</v>
      </c>
      <c r="Z20" s="2">
        <f t="shared" si="22"/>
        <v>3.16347823197543E-2</v>
      </c>
      <c r="AA20" s="2">
        <f t="shared" si="22"/>
        <v>3.9658422232008106E-2</v>
      </c>
      <c r="AB20" s="2">
        <f t="shared" si="22"/>
        <v>5.0466582076830052E-2</v>
      </c>
      <c r="AC20" s="2">
        <f t="shared" si="22"/>
        <v>2.3923493471442309E-2</v>
      </c>
      <c r="AD20" s="2">
        <f t="shared" si="22"/>
        <v>1.7502571637010925E-2</v>
      </c>
      <c r="AE20" s="2">
        <f t="shared" si="22"/>
        <v>2.2592447161829756E-2</v>
      </c>
      <c r="AF20" s="2">
        <f t="shared" si="22"/>
        <v>1.6367919698607049E-2</v>
      </c>
      <c r="AG20" s="2">
        <f t="shared" si="22"/>
        <v>2.3664091155271884E-2</v>
      </c>
      <c r="AH20" s="2">
        <f t="shared" si="14"/>
        <v>3.8770896346322407E-2</v>
      </c>
      <c r="AI20" s="2">
        <f t="shared" si="15"/>
        <v>4.1724190006733552E-2</v>
      </c>
      <c r="AJ20" s="2">
        <f t="shared" si="16"/>
        <v>3.5646602275881206E-2</v>
      </c>
      <c r="AK20" s="2">
        <f t="shared" si="17"/>
        <v>3.7195037774136179E-2</v>
      </c>
      <c r="AL20" s="2">
        <f t="shared" si="18"/>
        <v>2.0047509399420342E-2</v>
      </c>
      <c r="AM20" s="2">
        <f t="shared" si="19"/>
        <v>2.0016005426939466E-2</v>
      </c>
      <c r="AN20" s="2">
        <f t="shared" si="7"/>
        <v>2.8276196165144042E-3</v>
      </c>
      <c r="AO20" s="2">
        <f t="shared" si="8"/>
        <v>1.2262635753158753E-2</v>
      </c>
      <c r="AP20" s="2">
        <f t="shared" si="9"/>
        <v>5.6735701917537016E-3</v>
      </c>
      <c r="AQ20" s="2">
        <f t="shared" si="10"/>
        <v>1.8768797946505052E-2</v>
      </c>
      <c r="AR20" s="2">
        <f t="shared" si="11"/>
        <v>3.599085498994833E-3</v>
      </c>
      <c r="AS20" s="2">
        <f t="shared" si="12"/>
        <v>5.159172313707436E-3</v>
      </c>
    </row>
    <row r="21" spans="1:45">
      <c r="A21">
        <v>19</v>
      </c>
      <c r="I21" s="4" t="s">
        <v>32</v>
      </c>
      <c r="J21">
        <v>17603.776699999999</v>
      </c>
      <c r="K21">
        <v>23104.066299999999</v>
      </c>
      <c r="L21">
        <v>23630.829999999998</v>
      </c>
      <c r="M21">
        <v>18782.219399999998</v>
      </c>
      <c r="N21">
        <v>22589.208699999999</v>
      </c>
      <c r="O21">
        <v>21912.7376</v>
      </c>
      <c r="P21">
        <v>16650.778900000001</v>
      </c>
      <c r="Q21">
        <v>14700.758499999998</v>
      </c>
      <c r="R21">
        <v>15285.011</v>
      </c>
      <c r="S21">
        <v>17872.065700000003</v>
      </c>
      <c r="T21">
        <v>9142.5362999999998</v>
      </c>
      <c r="U21">
        <v>9017.7560000000012</v>
      </c>
    </row>
    <row r="22" spans="1:45">
      <c r="A22">
        <v>20</v>
      </c>
    </row>
    <row r="23" spans="1:45" s="5" customFormat="1">
      <c r="A23">
        <v>21</v>
      </c>
      <c r="B23" s="5" t="s">
        <v>22</v>
      </c>
      <c r="C23">
        <v>191.01990000000001</v>
      </c>
      <c r="D23">
        <v>13.99649</v>
      </c>
      <c r="E23">
        <v>0.82441180000000003</v>
      </c>
      <c r="F23" t="s">
        <v>23</v>
      </c>
      <c r="G23" t="s">
        <v>37</v>
      </c>
      <c r="H23" t="s">
        <v>38</v>
      </c>
      <c r="I23">
        <v>191.01990000000001</v>
      </c>
      <c r="J23">
        <v>22663.61</v>
      </c>
      <c r="K23">
        <v>20878.45</v>
      </c>
      <c r="L23">
        <v>17760.189999999999</v>
      </c>
      <c r="M23">
        <v>19614.8</v>
      </c>
      <c r="N23">
        <v>15681.47</v>
      </c>
      <c r="O23">
        <v>13902.35</v>
      </c>
      <c r="P23">
        <v>5365.0339999999997</v>
      </c>
      <c r="Q23">
        <v>5131.4030000000002</v>
      </c>
      <c r="R23">
        <v>26134.33</v>
      </c>
      <c r="S23">
        <v>29923.77</v>
      </c>
      <c r="T23">
        <v>133661.1</v>
      </c>
      <c r="U23">
        <v>166827.5</v>
      </c>
      <c r="V23" s="6">
        <f>J23/J$30</f>
        <v>0.95680583131346186</v>
      </c>
      <c r="W23" s="6">
        <f t="shared" ref="W23:AG29" si="24">K23/K$30</f>
        <v>0.95337011904358004</v>
      </c>
      <c r="X23" s="6">
        <f t="shared" si="24"/>
        <v>1</v>
      </c>
      <c r="Y23" s="6">
        <f t="shared" si="24"/>
        <v>0.95363327920135099</v>
      </c>
      <c r="Z23" s="6">
        <f t="shared" si="24"/>
        <v>0.9530612703820821</v>
      </c>
      <c r="AA23" s="6">
        <f t="shared" si="24"/>
        <v>0.94185202020986591</v>
      </c>
      <c r="AB23" s="6">
        <f t="shared" si="24"/>
        <v>0.87964816198435425</v>
      </c>
      <c r="AC23" s="6">
        <f t="shared" si="24"/>
        <v>0.95848564511963652</v>
      </c>
      <c r="AD23" s="6">
        <f t="shared" si="24"/>
        <v>0.94620243850617347</v>
      </c>
      <c r="AE23" s="6">
        <f t="shared" si="24"/>
        <v>0.91739796688160524</v>
      </c>
      <c r="AF23" s="6">
        <f t="shared" si="24"/>
        <v>0.91359132122892128</v>
      </c>
      <c r="AG23" s="6">
        <f t="shared" si="24"/>
        <v>0.90093024291177926</v>
      </c>
      <c r="AH23" s="6">
        <f t="shared" si="14"/>
        <v>0.95508797517852095</v>
      </c>
      <c r="AI23" s="6">
        <f t="shared" si="15"/>
        <v>0.97681663960067544</v>
      </c>
      <c r="AJ23" s="6">
        <f t="shared" si="16"/>
        <v>0.94745664529597406</v>
      </c>
      <c r="AK23" s="6">
        <f t="shared" si="17"/>
        <v>0.91906690355199538</v>
      </c>
      <c r="AL23" s="6">
        <f t="shared" si="18"/>
        <v>0.93180020269388941</v>
      </c>
      <c r="AM23" s="6">
        <f t="shared" si="19"/>
        <v>0.90726078207035021</v>
      </c>
      <c r="AN23" s="6">
        <f t="shared" si="7"/>
        <v>2.4294154442392598E-3</v>
      </c>
      <c r="AO23" s="6">
        <f t="shared" si="8"/>
        <v>3.2786222698108047E-2</v>
      </c>
      <c r="AP23" s="6">
        <f t="shared" si="9"/>
        <v>7.9261368087905435E-3</v>
      </c>
      <c r="AQ23" s="6">
        <f t="shared" si="10"/>
        <v>5.5746518936638172E-2</v>
      </c>
      <c r="AR23" s="6">
        <f t="shared" si="11"/>
        <v>2.0367837214227684E-2</v>
      </c>
      <c r="AS23" s="6">
        <f t="shared" si="12"/>
        <v>8.9527343351850884E-3</v>
      </c>
    </row>
    <row r="24" spans="1:45" s="5" customFormat="1">
      <c r="A24">
        <v>22</v>
      </c>
      <c r="B24" s="5" t="s">
        <v>22</v>
      </c>
      <c r="C24">
        <v>192.0232</v>
      </c>
      <c r="D24">
        <v>13.99386</v>
      </c>
      <c r="E24">
        <v>0.845302</v>
      </c>
      <c r="F24" t="s">
        <v>26</v>
      </c>
      <c r="G24" t="s">
        <v>37</v>
      </c>
      <c r="H24" t="s">
        <v>38</v>
      </c>
      <c r="I24">
        <v>191.01990000000001</v>
      </c>
      <c r="J24">
        <v>1023.129</v>
      </c>
      <c r="K24">
        <v>1021.177</v>
      </c>
      <c r="L24">
        <v>0</v>
      </c>
      <c r="M24">
        <v>953.69359999999995</v>
      </c>
      <c r="N24">
        <v>772.32</v>
      </c>
      <c r="O24">
        <v>858.3021</v>
      </c>
      <c r="P24">
        <v>426.1585</v>
      </c>
      <c r="Q24">
        <v>222.25360000000001</v>
      </c>
      <c r="R24">
        <v>1293.674</v>
      </c>
      <c r="S24">
        <v>1617.5909999999999</v>
      </c>
      <c r="T24">
        <v>8871.4320000000007</v>
      </c>
      <c r="U24">
        <v>11920.94</v>
      </c>
      <c r="V24" s="6">
        <f t="shared" ref="V24:V29" si="25">J24/J$30</f>
        <v>4.3194168686538068E-2</v>
      </c>
      <c r="W24" s="6">
        <f t="shared" si="24"/>
        <v>4.6629880956419942E-2</v>
      </c>
      <c r="X24" s="6">
        <f t="shared" si="24"/>
        <v>0</v>
      </c>
      <c r="Y24" s="6">
        <f t="shared" si="24"/>
        <v>4.6366720798649057E-2</v>
      </c>
      <c r="Z24" s="6">
        <f t="shared" si="24"/>
        <v>4.693872961791782E-2</v>
      </c>
      <c r="AA24" s="6">
        <f t="shared" si="24"/>
        <v>5.8147979790134065E-2</v>
      </c>
      <c r="AB24" s="6">
        <f t="shared" si="24"/>
        <v>6.9872724243501438E-2</v>
      </c>
      <c r="AC24" s="6">
        <f t="shared" si="24"/>
        <v>4.1514354880363452E-2</v>
      </c>
      <c r="AD24" s="6">
        <f t="shared" si="24"/>
        <v>4.6837913710894262E-2</v>
      </c>
      <c r="AE24" s="6">
        <f t="shared" si="24"/>
        <v>4.9591836010167922E-2</v>
      </c>
      <c r="AF24" s="6">
        <f t="shared" si="24"/>
        <v>6.0637412695784577E-2</v>
      </c>
      <c r="AG24" s="6">
        <f t="shared" si="24"/>
        <v>6.4377487943754752E-2</v>
      </c>
      <c r="AH24" s="6">
        <f t="shared" si="14"/>
        <v>4.4912024821479005E-2</v>
      </c>
      <c r="AI24" s="6">
        <f t="shared" si="15"/>
        <v>2.3183360399324528E-2</v>
      </c>
      <c r="AJ24" s="6">
        <f t="shared" si="16"/>
        <v>5.2543354704025942E-2</v>
      </c>
      <c r="AK24" s="6">
        <f t="shared" si="17"/>
        <v>5.5693539561932445E-2</v>
      </c>
      <c r="AL24" s="6">
        <f t="shared" si="18"/>
        <v>4.8214874860531096E-2</v>
      </c>
      <c r="AM24" s="6">
        <f t="shared" si="19"/>
        <v>6.2507450319769661E-2</v>
      </c>
      <c r="AN24" s="6">
        <f t="shared" si="7"/>
        <v>2.4294154442392989E-3</v>
      </c>
      <c r="AO24" s="6">
        <f t="shared" si="8"/>
        <v>3.2786222698108082E-2</v>
      </c>
      <c r="AP24" s="6">
        <f t="shared" si="9"/>
        <v>7.9261368087905956E-3</v>
      </c>
      <c r="AQ24" s="6">
        <f t="shared" si="10"/>
        <v>2.0052395280067709E-2</v>
      </c>
      <c r="AR24" s="6">
        <f t="shared" si="11"/>
        <v>1.947317132677254E-3</v>
      </c>
      <c r="AS24" s="6">
        <f t="shared" si="12"/>
        <v>2.6446325699876687E-3</v>
      </c>
    </row>
    <row r="25" spans="1:45" s="5" customFormat="1">
      <c r="A25">
        <v>23</v>
      </c>
      <c r="B25" s="5" t="s">
        <v>22</v>
      </c>
      <c r="C25">
        <v>193.0265</v>
      </c>
      <c r="D25">
        <v>14.013059999999999</v>
      </c>
      <c r="E25">
        <v>0.84325269999999997</v>
      </c>
      <c r="F25" t="s">
        <v>27</v>
      </c>
      <c r="G25" t="s">
        <v>37</v>
      </c>
      <c r="H25" t="s">
        <v>38</v>
      </c>
      <c r="I25">
        <v>191.01990000000001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73.197959999999995</v>
      </c>
      <c r="Q25">
        <v>0</v>
      </c>
      <c r="R25">
        <v>85.619380000000007</v>
      </c>
      <c r="S25">
        <v>196.809</v>
      </c>
      <c r="T25">
        <v>3158.0129999999999</v>
      </c>
      <c r="U25">
        <v>4025.1590000000001</v>
      </c>
      <c r="V25" s="6">
        <f t="shared" si="25"/>
        <v>0</v>
      </c>
      <c r="W25" s="6">
        <f t="shared" si="24"/>
        <v>0</v>
      </c>
      <c r="X25" s="6">
        <f t="shared" si="24"/>
        <v>0</v>
      </c>
      <c r="Y25" s="6">
        <f t="shared" si="24"/>
        <v>0</v>
      </c>
      <c r="Z25" s="6">
        <f t="shared" si="24"/>
        <v>0</v>
      </c>
      <c r="AA25" s="6">
        <f t="shared" si="24"/>
        <v>0</v>
      </c>
      <c r="AB25" s="6">
        <f t="shared" si="24"/>
        <v>1.2001499147070509E-2</v>
      </c>
      <c r="AC25" s="6">
        <f t="shared" si="24"/>
        <v>0</v>
      </c>
      <c r="AD25" s="6">
        <f t="shared" si="24"/>
        <v>3.0998792063690441E-3</v>
      </c>
      <c r="AE25" s="6">
        <f t="shared" si="24"/>
        <v>6.0337376093988777E-3</v>
      </c>
      <c r="AF25" s="6">
        <f t="shared" si="24"/>
        <v>2.1585437117666317E-2</v>
      </c>
      <c r="AG25" s="6">
        <f t="shared" si="24"/>
        <v>2.17373483126495E-2</v>
      </c>
      <c r="AH25" s="6">
        <f t="shared" si="14"/>
        <v>0</v>
      </c>
      <c r="AI25" s="6">
        <f t="shared" si="15"/>
        <v>0</v>
      </c>
      <c r="AJ25" s="6">
        <f t="shared" si="16"/>
        <v>0</v>
      </c>
      <c r="AK25" s="6">
        <f t="shared" si="17"/>
        <v>6.0007495735352545E-3</v>
      </c>
      <c r="AL25" s="6">
        <f t="shared" si="18"/>
        <v>4.5668084078839613E-3</v>
      </c>
      <c r="AM25" s="6">
        <f t="shared" si="19"/>
        <v>2.1661392715157907E-2</v>
      </c>
      <c r="AN25" s="6">
        <f t="shared" si="7"/>
        <v>0</v>
      </c>
      <c r="AO25" s="6">
        <f t="shared" si="8"/>
        <v>0</v>
      </c>
      <c r="AP25" s="6">
        <f t="shared" si="9"/>
        <v>0</v>
      </c>
      <c r="AQ25" s="6">
        <f t="shared" si="10"/>
        <v>8.4863414312981236E-3</v>
      </c>
      <c r="AR25" s="6">
        <f t="shared" si="11"/>
        <v>2.0745511718235302E-3</v>
      </c>
      <c r="AS25" s="6">
        <f t="shared" si="12"/>
        <v>1.0741743611076087E-4</v>
      </c>
    </row>
    <row r="26" spans="1:45" s="5" customFormat="1">
      <c r="A26">
        <v>24</v>
      </c>
      <c r="B26" s="5" t="s">
        <v>22</v>
      </c>
      <c r="C26">
        <v>194.02979999999999</v>
      </c>
      <c r="D26">
        <v>14.025</v>
      </c>
      <c r="E26">
        <v>0.30504379999999998</v>
      </c>
      <c r="F26" t="s">
        <v>28</v>
      </c>
      <c r="G26" t="s">
        <v>37</v>
      </c>
      <c r="H26" t="s">
        <v>38</v>
      </c>
      <c r="I26">
        <v>191.01990000000001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119.21980000000001</v>
      </c>
      <c r="U26">
        <v>607.45889999999997</v>
      </c>
      <c r="V26" s="6">
        <f t="shared" si="25"/>
        <v>0</v>
      </c>
      <c r="W26" s="6">
        <f t="shared" si="24"/>
        <v>0</v>
      </c>
      <c r="X26" s="6">
        <f t="shared" si="24"/>
        <v>0</v>
      </c>
      <c r="Y26" s="6">
        <f t="shared" si="24"/>
        <v>0</v>
      </c>
      <c r="Z26" s="6">
        <f t="shared" si="24"/>
        <v>0</v>
      </c>
      <c r="AA26" s="6">
        <f t="shared" si="24"/>
        <v>0</v>
      </c>
      <c r="AB26" s="6">
        <f t="shared" si="24"/>
        <v>0</v>
      </c>
      <c r="AC26" s="6">
        <f t="shared" si="24"/>
        <v>0</v>
      </c>
      <c r="AD26" s="6">
        <f t="shared" si="24"/>
        <v>0</v>
      </c>
      <c r="AE26" s="6">
        <f t="shared" si="24"/>
        <v>0</v>
      </c>
      <c r="AF26" s="6">
        <f t="shared" si="24"/>
        <v>8.1488312305261408E-4</v>
      </c>
      <c r="AG26" s="6">
        <f t="shared" si="24"/>
        <v>3.2805028807356236E-3</v>
      </c>
      <c r="AH26" s="6">
        <f t="shared" si="14"/>
        <v>0</v>
      </c>
      <c r="AI26" s="6">
        <f t="shared" si="15"/>
        <v>0</v>
      </c>
      <c r="AJ26" s="6">
        <f t="shared" si="16"/>
        <v>0</v>
      </c>
      <c r="AK26" s="6">
        <f t="shared" si="17"/>
        <v>0</v>
      </c>
      <c r="AL26" s="6">
        <f t="shared" si="18"/>
        <v>0</v>
      </c>
      <c r="AM26" s="6">
        <f t="shared" si="19"/>
        <v>2.0476930018941187E-3</v>
      </c>
      <c r="AN26" s="6">
        <f t="shared" si="7"/>
        <v>0</v>
      </c>
      <c r="AO26" s="6">
        <f t="shared" si="8"/>
        <v>0</v>
      </c>
      <c r="AP26" s="6">
        <f t="shared" si="9"/>
        <v>0</v>
      </c>
      <c r="AQ26" s="6">
        <f t="shared" si="10"/>
        <v>0</v>
      </c>
      <c r="AR26" s="6">
        <f t="shared" si="11"/>
        <v>0</v>
      </c>
      <c r="AS26" s="6">
        <f t="shared" si="12"/>
        <v>1.7434564504851884E-3</v>
      </c>
    </row>
    <row r="27" spans="1:45" s="5" customFormat="1">
      <c r="A27">
        <v>25</v>
      </c>
      <c r="B27" s="5" t="s">
        <v>22</v>
      </c>
      <c r="C27">
        <v>195.03319999999999</v>
      </c>
      <c r="D27">
        <v>14.0025</v>
      </c>
      <c r="E27">
        <v>0.80080620000000002</v>
      </c>
      <c r="F27" t="s">
        <v>29</v>
      </c>
      <c r="G27" t="s">
        <v>37</v>
      </c>
      <c r="H27" t="s">
        <v>38</v>
      </c>
      <c r="I27">
        <v>191.01990000000001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92.91874</v>
      </c>
      <c r="Q27">
        <v>0</v>
      </c>
      <c r="R27">
        <v>0</v>
      </c>
      <c r="S27">
        <v>371.24079999999998</v>
      </c>
      <c r="T27">
        <v>493.17930000000001</v>
      </c>
      <c r="U27">
        <v>1016.218</v>
      </c>
      <c r="V27" s="6">
        <f t="shared" si="25"/>
        <v>0</v>
      </c>
      <c r="W27" s="6">
        <f t="shared" si="24"/>
        <v>0</v>
      </c>
      <c r="X27" s="6">
        <f t="shared" si="24"/>
        <v>0</v>
      </c>
      <c r="Y27" s="6">
        <f t="shared" si="24"/>
        <v>0</v>
      </c>
      <c r="Z27" s="6">
        <f t="shared" si="24"/>
        <v>0</v>
      </c>
      <c r="AA27" s="6">
        <f t="shared" si="24"/>
        <v>0</v>
      </c>
      <c r="AB27" s="6">
        <f t="shared" si="24"/>
        <v>1.5234907897117168E-2</v>
      </c>
      <c r="AC27" s="6">
        <f t="shared" si="24"/>
        <v>0</v>
      </c>
      <c r="AD27" s="6">
        <f t="shared" si="24"/>
        <v>0</v>
      </c>
      <c r="AE27" s="6">
        <f t="shared" si="24"/>
        <v>1.1381438740623279E-2</v>
      </c>
      <c r="AF27" s="6">
        <f t="shared" si="24"/>
        <v>3.370945834575314E-3</v>
      </c>
      <c r="AG27" s="6">
        <f t="shared" si="24"/>
        <v>5.4879533026109158E-3</v>
      </c>
      <c r="AH27" s="6">
        <f t="shared" si="14"/>
        <v>0</v>
      </c>
      <c r="AI27" s="6">
        <f t="shared" si="15"/>
        <v>0</v>
      </c>
      <c r="AJ27" s="6">
        <f t="shared" si="16"/>
        <v>0</v>
      </c>
      <c r="AK27" s="6">
        <f t="shared" si="17"/>
        <v>7.6174539485585838E-3</v>
      </c>
      <c r="AL27" s="6">
        <f t="shared" si="18"/>
        <v>5.6907193703116393E-3</v>
      </c>
      <c r="AM27" s="6">
        <f t="shared" si="19"/>
        <v>4.4294495685931147E-3</v>
      </c>
      <c r="AN27" s="6">
        <f t="shared" si="7"/>
        <v>0</v>
      </c>
      <c r="AO27" s="6">
        <f t="shared" si="8"/>
        <v>0</v>
      </c>
      <c r="AP27" s="6">
        <f t="shared" si="9"/>
        <v>0</v>
      </c>
      <c r="AQ27" s="6">
        <f t="shared" si="10"/>
        <v>1.0772706684804035E-2</v>
      </c>
      <c r="AR27" s="6">
        <f t="shared" si="11"/>
        <v>8.0478925131539994E-3</v>
      </c>
      <c r="AS27" s="6">
        <f t="shared" si="12"/>
        <v>1.4969503364705373E-3</v>
      </c>
    </row>
    <row r="28" spans="1:45" s="5" customFormat="1">
      <c r="A28">
        <v>26</v>
      </c>
      <c r="B28" s="5" t="s">
        <v>22</v>
      </c>
      <c r="C28">
        <v>196.03659999999999</v>
      </c>
      <c r="D28">
        <v>14.00633</v>
      </c>
      <c r="E28">
        <v>0.79464409999999996</v>
      </c>
      <c r="F28" t="s">
        <v>30</v>
      </c>
      <c r="G28" t="s">
        <v>37</v>
      </c>
      <c r="H28" t="s">
        <v>38</v>
      </c>
      <c r="I28">
        <v>191.01990000000001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79.53989</v>
      </c>
      <c r="Q28">
        <v>0</v>
      </c>
      <c r="R28">
        <v>106.60769999999999</v>
      </c>
      <c r="S28">
        <v>389.08819999999997</v>
      </c>
      <c r="T28">
        <v>0</v>
      </c>
      <c r="U28">
        <v>627.85490000000004</v>
      </c>
      <c r="V28" s="6">
        <f t="shared" si="25"/>
        <v>0</v>
      </c>
      <c r="W28" s="6">
        <f t="shared" si="24"/>
        <v>0</v>
      </c>
      <c r="X28" s="6">
        <f t="shared" si="24"/>
        <v>0</v>
      </c>
      <c r="Y28" s="6">
        <f t="shared" si="24"/>
        <v>0</v>
      </c>
      <c r="Z28" s="6">
        <f t="shared" si="24"/>
        <v>0</v>
      </c>
      <c r="AA28" s="6">
        <f t="shared" si="24"/>
        <v>0</v>
      </c>
      <c r="AB28" s="6">
        <f t="shared" si="24"/>
        <v>1.3041318665070478E-2</v>
      </c>
      <c r="AC28" s="6">
        <f t="shared" si="24"/>
        <v>0</v>
      </c>
      <c r="AD28" s="6">
        <f t="shared" si="24"/>
        <v>3.8597685765632628E-3</v>
      </c>
      <c r="AE28" s="6">
        <f t="shared" si="24"/>
        <v>1.1928601363318305E-2</v>
      </c>
      <c r="AF28" s="6">
        <f t="shared" si="24"/>
        <v>0</v>
      </c>
      <c r="AG28" s="6">
        <f t="shared" si="24"/>
        <v>3.3906488293018295E-3</v>
      </c>
      <c r="AH28" s="6">
        <f t="shared" si="14"/>
        <v>0</v>
      </c>
      <c r="AI28" s="6">
        <f t="shared" si="15"/>
        <v>0</v>
      </c>
      <c r="AJ28" s="6">
        <f t="shared" si="16"/>
        <v>0</v>
      </c>
      <c r="AK28" s="6">
        <f t="shared" si="17"/>
        <v>6.5206593325352388E-3</v>
      </c>
      <c r="AL28" s="6">
        <f t="shared" si="18"/>
        <v>7.8941849699407842E-3</v>
      </c>
      <c r="AM28" s="6">
        <f t="shared" si="19"/>
        <v>1.6953244146509147E-3</v>
      </c>
      <c r="AN28" s="6">
        <f t="shared" si="7"/>
        <v>0</v>
      </c>
      <c r="AO28" s="6">
        <f t="shared" si="8"/>
        <v>0</v>
      </c>
      <c r="AP28" s="6">
        <f t="shared" si="9"/>
        <v>0</v>
      </c>
      <c r="AQ28" s="6">
        <f t="shared" si="10"/>
        <v>9.2216048636860285E-3</v>
      </c>
      <c r="AR28" s="6">
        <f t="shared" si="11"/>
        <v>5.7055263797748364E-3</v>
      </c>
      <c r="AS28" s="6">
        <f t="shared" si="12"/>
        <v>2.3975507798215524E-3</v>
      </c>
    </row>
    <row r="29" spans="1:45" s="5" customFormat="1">
      <c r="A29">
        <v>27</v>
      </c>
      <c r="B29" s="5" t="s">
        <v>22</v>
      </c>
      <c r="C29">
        <v>197.04050000000001</v>
      </c>
      <c r="D29">
        <v>13.949400000000001</v>
      </c>
      <c r="E29">
        <v>8.0439510000000006E-2</v>
      </c>
      <c r="F29" t="s">
        <v>31</v>
      </c>
      <c r="G29" t="s">
        <v>37</v>
      </c>
      <c r="H29" t="s">
        <v>38</v>
      </c>
      <c r="I29">
        <v>191.01990000000001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62.218960000000003</v>
      </c>
      <c r="Q29">
        <v>0</v>
      </c>
      <c r="R29">
        <v>0</v>
      </c>
      <c r="S29">
        <v>119.5916</v>
      </c>
      <c r="T29">
        <v>0</v>
      </c>
      <c r="U29">
        <v>147.36320000000001</v>
      </c>
      <c r="V29" s="6">
        <f t="shared" si="25"/>
        <v>0</v>
      </c>
      <c r="W29" s="6">
        <f t="shared" si="24"/>
        <v>0</v>
      </c>
      <c r="X29" s="6">
        <f t="shared" si="24"/>
        <v>0</v>
      </c>
      <c r="Y29" s="6">
        <f t="shared" si="24"/>
        <v>0</v>
      </c>
      <c r="Z29" s="6">
        <f t="shared" si="24"/>
        <v>0</v>
      </c>
      <c r="AA29" s="6">
        <f t="shared" si="24"/>
        <v>0</v>
      </c>
      <c r="AB29" s="6">
        <f t="shared" si="24"/>
        <v>1.02013880628861E-2</v>
      </c>
      <c r="AC29" s="6">
        <f t="shared" si="24"/>
        <v>0</v>
      </c>
      <c r="AD29" s="6">
        <f t="shared" si="24"/>
        <v>0</v>
      </c>
      <c r="AE29" s="6">
        <f t="shared" si="24"/>
        <v>3.6664193948863456E-3</v>
      </c>
      <c r="AF29" s="6">
        <f t="shared" si="24"/>
        <v>0</v>
      </c>
      <c r="AG29" s="6">
        <f t="shared" si="24"/>
        <v>7.9581581916804553E-4</v>
      </c>
      <c r="AH29" s="6">
        <f t="shared" si="14"/>
        <v>0</v>
      </c>
      <c r="AI29" s="6">
        <f t="shared" si="15"/>
        <v>0</v>
      </c>
      <c r="AJ29" s="6">
        <f t="shared" si="16"/>
        <v>0</v>
      </c>
      <c r="AK29" s="6">
        <f t="shared" si="17"/>
        <v>5.1006940314430498E-3</v>
      </c>
      <c r="AL29" s="6">
        <f t="shared" si="18"/>
        <v>1.8332096974431728E-3</v>
      </c>
      <c r="AM29" s="6">
        <f t="shared" si="19"/>
        <v>3.9790790958402276E-4</v>
      </c>
      <c r="AN29" s="6">
        <f t="shared" si="7"/>
        <v>0</v>
      </c>
      <c r="AO29" s="6">
        <f t="shared" si="8"/>
        <v>0</v>
      </c>
      <c r="AP29" s="6">
        <f t="shared" si="9"/>
        <v>0</v>
      </c>
      <c r="AQ29" s="6">
        <f t="shared" si="10"/>
        <v>7.2134706767822592E-3</v>
      </c>
      <c r="AR29" s="6">
        <f t="shared" si="11"/>
        <v>2.592550016798013E-3</v>
      </c>
      <c r="AS29" s="6">
        <f t="shared" si="12"/>
        <v>5.6272676230925223E-4</v>
      </c>
    </row>
    <row r="30" spans="1:45">
      <c r="A30">
        <v>28</v>
      </c>
      <c r="I30" s="4" t="s">
        <v>32</v>
      </c>
      <c r="J30">
        <v>23686.739000000001</v>
      </c>
      <c r="K30">
        <v>21899.627</v>
      </c>
      <c r="L30">
        <v>17760.189999999999</v>
      </c>
      <c r="M30">
        <v>20568.493599999998</v>
      </c>
      <c r="N30">
        <v>16453.79</v>
      </c>
      <c r="O30">
        <v>14760.652100000001</v>
      </c>
      <c r="P30">
        <v>6099.0680499999999</v>
      </c>
      <c r="Q30">
        <v>5353.6566000000003</v>
      </c>
      <c r="R30">
        <v>27620.231080000001</v>
      </c>
      <c r="S30">
        <v>32618.0906</v>
      </c>
      <c r="T30">
        <v>146302.94409999999</v>
      </c>
      <c r="U30">
        <v>185172.49400000001</v>
      </c>
    </row>
    <row r="31" spans="1:45">
      <c r="A31">
        <v>29</v>
      </c>
    </row>
    <row r="32" spans="1:45">
      <c r="A32">
        <v>30</v>
      </c>
      <c r="B32" t="s">
        <v>22</v>
      </c>
      <c r="C32">
        <v>145.01429999999999</v>
      </c>
      <c r="D32">
        <v>13.47481</v>
      </c>
      <c r="E32">
        <v>0.85050999999999999</v>
      </c>
      <c r="F32" t="s">
        <v>23</v>
      </c>
      <c r="G32" t="s">
        <v>39</v>
      </c>
      <c r="H32" t="s">
        <v>40</v>
      </c>
      <c r="I32">
        <v>145.01429999999999</v>
      </c>
      <c r="J32">
        <v>79279.520000000004</v>
      </c>
      <c r="K32">
        <v>82880.37</v>
      </c>
      <c r="L32">
        <v>74868.63</v>
      </c>
      <c r="M32">
        <v>64375.839999999997</v>
      </c>
      <c r="N32">
        <v>67765.399999999994</v>
      </c>
      <c r="O32">
        <v>65089.89</v>
      </c>
      <c r="P32">
        <v>81819.55</v>
      </c>
      <c r="Q32">
        <v>58864.39</v>
      </c>
      <c r="R32">
        <v>51441.16</v>
      </c>
      <c r="S32">
        <v>50781.33</v>
      </c>
      <c r="T32">
        <v>48038.33</v>
      </c>
      <c r="U32">
        <v>46221.120000000003</v>
      </c>
      <c r="V32" s="2">
        <f>J32/J$38</f>
        <v>0.95984142277642182</v>
      </c>
      <c r="W32" s="2">
        <f t="shared" ref="W32:AG37" si="26">K32/K$38</f>
        <v>0.96278011755257398</v>
      </c>
      <c r="X32" s="2">
        <f t="shared" si="26"/>
        <v>0.96141187824730445</v>
      </c>
      <c r="Y32" s="2">
        <f t="shared" si="26"/>
        <v>0.95452678886179998</v>
      </c>
      <c r="Z32" s="2">
        <f t="shared" si="26"/>
        <v>0.96649257441541825</v>
      </c>
      <c r="AA32" s="2">
        <f t="shared" si="26"/>
        <v>0.95746442750333793</v>
      </c>
      <c r="AB32" s="2">
        <f t="shared" si="26"/>
        <v>0.96379595208421187</v>
      </c>
      <c r="AC32" s="2">
        <f t="shared" si="26"/>
        <v>0.96496087716434653</v>
      </c>
      <c r="AD32" s="2">
        <f t="shared" si="26"/>
        <v>0.95736332304333649</v>
      </c>
      <c r="AE32" s="2">
        <f t="shared" si="26"/>
        <v>0.96269913444656963</v>
      </c>
      <c r="AF32" s="2">
        <f t="shared" si="26"/>
        <v>0.96868570248639652</v>
      </c>
      <c r="AG32" s="2">
        <f t="shared" si="26"/>
        <v>0.95664416530741769</v>
      </c>
      <c r="AH32" s="2">
        <f t="shared" si="14"/>
        <v>0.96131077016449784</v>
      </c>
      <c r="AI32" s="2">
        <f t="shared" si="15"/>
        <v>0.95796933355455227</v>
      </c>
      <c r="AJ32" s="2">
        <f t="shared" si="16"/>
        <v>0.96197850095937809</v>
      </c>
      <c r="AK32" s="2">
        <f t="shared" si="17"/>
        <v>0.9643784146242792</v>
      </c>
      <c r="AL32" s="2">
        <f t="shared" si="18"/>
        <v>0.96003122874495306</v>
      </c>
      <c r="AM32" s="2">
        <f t="shared" si="19"/>
        <v>0.9626649338969071</v>
      </c>
      <c r="AN32" s="2">
        <f t="shared" si="7"/>
        <v>2.0779710040546772E-3</v>
      </c>
      <c r="AO32" s="2">
        <f t="shared" si="8"/>
        <v>4.8684933935657319E-3</v>
      </c>
      <c r="AP32" s="2">
        <f t="shared" si="9"/>
        <v>6.3838639030803796E-3</v>
      </c>
      <c r="AQ32" s="2">
        <f t="shared" si="10"/>
        <v>8.2372642373750038E-4</v>
      </c>
      <c r="AR32" s="2">
        <f t="shared" si="11"/>
        <v>3.772988426358659E-3</v>
      </c>
      <c r="AS32" s="2">
        <f t="shared" si="12"/>
        <v>8.5146525951658551E-3</v>
      </c>
    </row>
    <row r="33" spans="1:45">
      <c r="A33">
        <v>31</v>
      </c>
      <c r="B33" t="s">
        <v>22</v>
      </c>
      <c r="C33">
        <v>146.01769999999999</v>
      </c>
      <c r="D33">
        <v>13.477359999999999</v>
      </c>
      <c r="E33">
        <v>0.84450809999999998</v>
      </c>
      <c r="F33" t="s">
        <v>26</v>
      </c>
      <c r="G33" t="s">
        <v>39</v>
      </c>
      <c r="H33" t="s">
        <v>40</v>
      </c>
      <c r="I33">
        <v>145.01429999999999</v>
      </c>
      <c r="J33">
        <v>3316.9569999999999</v>
      </c>
      <c r="K33">
        <v>3132.1019999999999</v>
      </c>
      <c r="L33">
        <v>3004.9969999999998</v>
      </c>
      <c r="M33">
        <v>3066.835</v>
      </c>
      <c r="N33">
        <v>2260.248</v>
      </c>
      <c r="O33">
        <v>2891.6329999999998</v>
      </c>
      <c r="P33">
        <v>3073.471</v>
      </c>
      <c r="Q33">
        <v>2137.451</v>
      </c>
      <c r="R33">
        <v>2290.9589999999998</v>
      </c>
      <c r="S33">
        <v>1967.58</v>
      </c>
      <c r="T33">
        <v>1552.915</v>
      </c>
      <c r="U33">
        <v>2094.7759999999998</v>
      </c>
      <c r="V33" s="2">
        <f t="shared" ref="V33:V37" si="27">J33/J$38</f>
        <v>4.0158577223578192E-2</v>
      </c>
      <c r="W33" s="2">
        <f t="shared" si="26"/>
        <v>3.638407419931465E-2</v>
      </c>
      <c r="X33" s="2">
        <f t="shared" si="26"/>
        <v>3.8588121752695548E-2</v>
      </c>
      <c r="Y33" s="2">
        <f t="shared" si="26"/>
        <v>4.5473211138199958E-2</v>
      </c>
      <c r="Z33" s="2">
        <f t="shared" si="26"/>
        <v>3.2236405427213601E-2</v>
      </c>
      <c r="AA33" s="2">
        <f t="shared" si="26"/>
        <v>4.2535572496662066E-2</v>
      </c>
      <c r="AB33" s="2">
        <f t="shared" si="26"/>
        <v>3.6204047915788032E-2</v>
      </c>
      <c r="AC33" s="2">
        <f t="shared" si="26"/>
        <v>3.5039122835653434E-2</v>
      </c>
      <c r="AD33" s="2">
        <f t="shared" si="26"/>
        <v>4.2636676956663476E-2</v>
      </c>
      <c r="AE33" s="2">
        <f t="shared" si="26"/>
        <v>3.7300865553430387E-2</v>
      </c>
      <c r="AF33" s="2">
        <f t="shared" si="26"/>
        <v>3.1314297513603456E-2</v>
      </c>
      <c r="AG33" s="2">
        <f t="shared" si="26"/>
        <v>4.3355834692582328E-2</v>
      </c>
      <c r="AH33" s="2">
        <f t="shared" si="14"/>
        <v>3.8271325711446424E-2</v>
      </c>
      <c r="AI33" s="2">
        <f t="shared" si="15"/>
        <v>4.2030666445447756E-2</v>
      </c>
      <c r="AJ33" s="2">
        <f t="shared" si="16"/>
        <v>3.738598896193783E-2</v>
      </c>
      <c r="AK33" s="2">
        <f t="shared" si="17"/>
        <v>3.562158537572073E-2</v>
      </c>
      <c r="AL33" s="2">
        <f t="shared" si="18"/>
        <v>3.9968771255046928E-2</v>
      </c>
      <c r="AM33" s="2">
        <f t="shared" si="19"/>
        <v>3.7335066103092895E-2</v>
      </c>
      <c r="AN33" s="2">
        <f t="shared" si="7"/>
        <v>2.6689766840658816E-3</v>
      </c>
      <c r="AO33" s="2">
        <f t="shared" si="8"/>
        <v>4.8684933935656876E-3</v>
      </c>
      <c r="AP33" s="2">
        <f t="shared" si="9"/>
        <v>7.2826108753802346E-3</v>
      </c>
      <c r="AQ33" s="2">
        <f t="shared" si="10"/>
        <v>8.2372642373745625E-4</v>
      </c>
      <c r="AR33" s="2">
        <f t="shared" si="11"/>
        <v>3.7729884263586247E-3</v>
      </c>
      <c r="AS33" s="2">
        <f t="shared" si="12"/>
        <v>8.5146525951658777E-3</v>
      </c>
    </row>
    <row r="34" spans="1:45">
      <c r="A34">
        <v>32</v>
      </c>
      <c r="B34" t="s">
        <v>22</v>
      </c>
      <c r="C34" t="s">
        <v>41</v>
      </c>
      <c r="D34" t="s">
        <v>41</v>
      </c>
      <c r="E34" t="s">
        <v>41</v>
      </c>
      <c r="F34" t="s">
        <v>27</v>
      </c>
      <c r="G34" t="s">
        <v>39</v>
      </c>
      <c r="H34" t="s">
        <v>40</v>
      </c>
      <c r="I34">
        <v>145.01429999999999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f t="shared" si="27"/>
        <v>0</v>
      </c>
      <c r="W34" s="2">
        <f t="shared" si="26"/>
        <v>0</v>
      </c>
      <c r="X34" s="2">
        <f t="shared" si="26"/>
        <v>0</v>
      </c>
      <c r="Y34" s="2">
        <f t="shared" si="26"/>
        <v>0</v>
      </c>
      <c r="Z34" s="2">
        <f t="shared" si="26"/>
        <v>0</v>
      </c>
      <c r="AA34" s="2">
        <f t="shared" si="26"/>
        <v>0</v>
      </c>
      <c r="AB34" s="2">
        <f t="shared" si="26"/>
        <v>0</v>
      </c>
      <c r="AC34" s="2">
        <f t="shared" si="26"/>
        <v>0</v>
      </c>
      <c r="AD34" s="2">
        <f t="shared" si="26"/>
        <v>0</v>
      </c>
      <c r="AE34" s="2">
        <f t="shared" si="26"/>
        <v>0</v>
      </c>
      <c r="AF34" s="2">
        <f t="shared" si="26"/>
        <v>0</v>
      </c>
      <c r="AG34" s="2">
        <f t="shared" si="26"/>
        <v>0</v>
      </c>
      <c r="AH34" s="2">
        <f t="shared" si="14"/>
        <v>0</v>
      </c>
      <c r="AI34" s="2">
        <f t="shared" si="15"/>
        <v>0</v>
      </c>
      <c r="AJ34" s="2">
        <f t="shared" si="16"/>
        <v>0</v>
      </c>
      <c r="AK34" s="2">
        <f t="shared" si="17"/>
        <v>0</v>
      </c>
      <c r="AL34" s="2">
        <f t="shared" si="18"/>
        <v>0</v>
      </c>
      <c r="AM34" s="2">
        <f t="shared" si="19"/>
        <v>0</v>
      </c>
      <c r="AN34" s="2">
        <f t="shared" si="7"/>
        <v>0</v>
      </c>
      <c r="AO34" s="2">
        <f t="shared" si="8"/>
        <v>0</v>
      </c>
      <c r="AP34" s="2">
        <f t="shared" si="9"/>
        <v>0</v>
      </c>
      <c r="AQ34" s="2">
        <f t="shared" si="10"/>
        <v>0</v>
      </c>
      <c r="AR34" s="2">
        <f t="shared" si="11"/>
        <v>0</v>
      </c>
      <c r="AS34" s="2">
        <f t="shared" si="12"/>
        <v>0</v>
      </c>
    </row>
    <row r="35" spans="1:45">
      <c r="A35">
        <v>33</v>
      </c>
      <c r="B35" t="s">
        <v>22</v>
      </c>
      <c r="C35" t="s">
        <v>41</v>
      </c>
      <c r="D35" t="s">
        <v>41</v>
      </c>
      <c r="E35" t="s">
        <v>41</v>
      </c>
      <c r="F35" t="s">
        <v>28</v>
      </c>
      <c r="G35" t="s">
        <v>39</v>
      </c>
      <c r="H35" t="s">
        <v>40</v>
      </c>
      <c r="I35">
        <v>145.01429999999999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f t="shared" si="27"/>
        <v>0</v>
      </c>
      <c r="W35" s="2">
        <f t="shared" si="26"/>
        <v>0</v>
      </c>
      <c r="X35" s="2">
        <f t="shared" si="26"/>
        <v>0</v>
      </c>
      <c r="Y35" s="2">
        <f t="shared" si="26"/>
        <v>0</v>
      </c>
      <c r="Z35" s="2">
        <f t="shared" si="26"/>
        <v>0</v>
      </c>
      <c r="AA35" s="2">
        <f t="shared" si="26"/>
        <v>0</v>
      </c>
      <c r="AB35" s="2">
        <f t="shared" si="26"/>
        <v>0</v>
      </c>
      <c r="AC35" s="2">
        <f t="shared" si="26"/>
        <v>0</v>
      </c>
      <c r="AD35" s="2">
        <f t="shared" si="26"/>
        <v>0</v>
      </c>
      <c r="AE35" s="2">
        <f t="shared" si="26"/>
        <v>0</v>
      </c>
      <c r="AF35" s="2">
        <f t="shared" si="26"/>
        <v>0</v>
      </c>
      <c r="AG35" s="2">
        <f t="shared" si="26"/>
        <v>0</v>
      </c>
      <c r="AH35" s="2">
        <f t="shared" si="14"/>
        <v>0</v>
      </c>
      <c r="AI35" s="2">
        <f t="shared" si="15"/>
        <v>0</v>
      </c>
      <c r="AJ35" s="2">
        <f t="shared" si="16"/>
        <v>0</v>
      </c>
      <c r="AK35" s="2">
        <f t="shared" si="17"/>
        <v>0</v>
      </c>
      <c r="AL35" s="2">
        <f t="shared" si="18"/>
        <v>0</v>
      </c>
      <c r="AM35" s="2">
        <f t="shared" si="19"/>
        <v>0</v>
      </c>
      <c r="AN35" s="2">
        <f t="shared" si="7"/>
        <v>0</v>
      </c>
      <c r="AO35" s="2">
        <f t="shared" si="8"/>
        <v>0</v>
      </c>
      <c r="AP35" s="2">
        <f t="shared" si="9"/>
        <v>0</v>
      </c>
      <c r="AQ35" s="2">
        <f t="shared" si="10"/>
        <v>0</v>
      </c>
      <c r="AR35" s="2">
        <f t="shared" si="11"/>
        <v>0</v>
      </c>
      <c r="AS35" s="2">
        <f t="shared" si="12"/>
        <v>0</v>
      </c>
    </row>
    <row r="36" spans="1:45">
      <c r="A36">
        <v>34</v>
      </c>
      <c r="B36" t="s">
        <v>22</v>
      </c>
      <c r="C36">
        <v>149.02680000000001</v>
      </c>
      <c r="D36">
        <v>13.4749</v>
      </c>
      <c r="E36">
        <v>7.3481480000000002E-2</v>
      </c>
      <c r="F36" t="s">
        <v>29</v>
      </c>
      <c r="G36" t="s">
        <v>39</v>
      </c>
      <c r="H36" t="s">
        <v>40</v>
      </c>
      <c r="I36">
        <v>145.01429999999999</v>
      </c>
      <c r="J36">
        <v>0</v>
      </c>
      <c r="K36">
        <v>71.950069999999997</v>
      </c>
      <c r="L36">
        <v>0</v>
      </c>
      <c r="M36">
        <v>0</v>
      </c>
      <c r="N36">
        <v>89.117279999999994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f t="shared" si="27"/>
        <v>0</v>
      </c>
      <c r="W36" s="2">
        <f t="shared" si="26"/>
        <v>8.3580824811129491E-4</v>
      </c>
      <c r="X36" s="2">
        <f t="shared" si="26"/>
        <v>0</v>
      </c>
      <c r="Y36" s="2">
        <f t="shared" si="26"/>
        <v>0</v>
      </c>
      <c r="Z36" s="2">
        <f t="shared" si="26"/>
        <v>1.2710201573679144E-3</v>
      </c>
      <c r="AA36" s="2">
        <f t="shared" si="26"/>
        <v>0</v>
      </c>
      <c r="AB36" s="2">
        <f t="shared" si="26"/>
        <v>0</v>
      </c>
      <c r="AC36" s="2">
        <f t="shared" si="26"/>
        <v>0</v>
      </c>
      <c r="AD36" s="2">
        <f t="shared" si="26"/>
        <v>0</v>
      </c>
      <c r="AE36" s="2">
        <f t="shared" si="26"/>
        <v>0</v>
      </c>
      <c r="AF36" s="2">
        <f t="shared" si="26"/>
        <v>0</v>
      </c>
      <c r="AG36" s="2">
        <f t="shared" si="26"/>
        <v>0</v>
      </c>
      <c r="AH36" s="2">
        <f t="shared" si="14"/>
        <v>4.1790412405564746E-4</v>
      </c>
      <c r="AI36" s="2">
        <f t="shared" si="15"/>
        <v>0</v>
      </c>
      <c r="AJ36" s="2">
        <f t="shared" si="16"/>
        <v>6.3551007868395718E-4</v>
      </c>
      <c r="AK36" s="2">
        <f t="shared" si="17"/>
        <v>0</v>
      </c>
      <c r="AL36" s="2">
        <f t="shared" si="18"/>
        <v>0</v>
      </c>
      <c r="AM36" s="2">
        <f t="shared" si="19"/>
        <v>0</v>
      </c>
      <c r="AN36" s="2">
        <f t="shared" si="7"/>
        <v>5.9100568001114507E-4</v>
      </c>
      <c r="AO36" s="2">
        <f t="shared" si="8"/>
        <v>0</v>
      </c>
      <c r="AP36" s="2">
        <f t="shared" si="9"/>
        <v>8.9874697229964506E-4</v>
      </c>
      <c r="AQ36" s="2">
        <f t="shared" si="10"/>
        <v>0</v>
      </c>
      <c r="AR36" s="2">
        <f t="shared" si="11"/>
        <v>0</v>
      </c>
      <c r="AS36" s="2">
        <f t="shared" si="12"/>
        <v>0</v>
      </c>
    </row>
    <row r="37" spans="1:45">
      <c r="A37">
        <v>35</v>
      </c>
      <c r="B37" t="s">
        <v>22</v>
      </c>
      <c r="C37" t="s">
        <v>41</v>
      </c>
      <c r="D37" t="s">
        <v>41</v>
      </c>
      <c r="E37" t="s">
        <v>41</v>
      </c>
      <c r="F37" t="s">
        <v>30</v>
      </c>
      <c r="G37" t="s">
        <v>39</v>
      </c>
      <c r="H37" t="s">
        <v>40</v>
      </c>
      <c r="I37">
        <v>145.01429999999999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f t="shared" si="27"/>
        <v>0</v>
      </c>
      <c r="W37" s="2">
        <f t="shared" si="26"/>
        <v>0</v>
      </c>
      <c r="X37" s="2">
        <f t="shared" si="26"/>
        <v>0</v>
      </c>
      <c r="Y37" s="2">
        <f t="shared" si="26"/>
        <v>0</v>
      </c>
      <c r="Z37" s="2">
        <f t="shared" si="26"/>
        <v>0</v>
      </c>
      <c r="AA37" s="2">
        <f t="shared" si="26"/>
        <v>0</v>
      </c>
      <c r="AB37" s="2">
        <f t="shared" si="26"/>
        <v>0</v>
      </c>
      <c r="AC37" s="2">
        <f t="shared" si="26"/>
        <v>0</v>
      </c>
      <c r="AD37" s="2">
        <f t="shared" si="26"/>
        <v>0</v>
      </c>
      <c r="AE37" s="2">
        <f t="shared" si="26"/>
        <v>0</v>
      </c>
      <c r="AF37" s="2">
        <f t="shared" si="26"/>
        <v>0</v>
      </c>
      <c r="AG37" s="2">
        <f t="shared" si="26"/>
        <v>0</v>
      </c>
      <c r="AH37" s="2">
        <f t="shared" si="14"/>
        <v>0</v>
      </c>
      <c r="AI37" s="2">
        <f t="shared" si="15"/>
        <v>0</v>
      </c>
      <c r="AJ37" s="2">
        <f t="shared" si="16"/>
        <v>0</v>
      </c>
      <c r="AK37" s="2">
        <f t="shared" si="17"/>
        <v>0</v>
      </c>
      <c r="AL37" s="2">
        <f t="shared" si="18"/>
        <v>0</v>
      </c>
      <c r="AM37" s="2">
        <f t="shared" si="19"/>
        <v>0</v>
      </c>
      <c r="AN37" s="2">
        <f t="shared" si="7"/>
        <v>0</v>
      </c>
      <c r="AO37" s="2">
        <f t="shared" si="8"/>
        <v>0</v>
      </c>
      <c r="AP37" s="2">
        <f t="shared" si="9"/>
        <v>0</v>
      </c>
      <c r="AQ37" s="2">
        <f t="shared" si="10"/>
        <v>0</v>
      </c>
      <c r="AR37" s="2">
        <f t="shared" si="11"/>
        <v>0</v>
      </c>
      <c r="AS37" s="2">
        <f t="shared" si="12"/>
        <v>0</v>
      </c>
    </row>
    <row r="38" spans="1:45">
      <c r="A38">
        <v>36</v>
      </c>
      <c r="I38" s="4" t="s">
        <v>32</v>
      </c>
      <c r="J38">
        <v>82596.476999999999</v>
      </c>
      <c r="K38">
        <v>86084.422070000001</v>
      </c>
      <c r="L38">
        <v>77873.627000000008</v>
      </c>
      <c r="M38">
        <v>67442.675000000003</v>
      </c>
      <c r="N38">
        <v>70114.765280000007</v>
      </c>
      <c r="O38">
        <v>67981.523000000001</v>
      </c>
      <c r="P38">
        <v>84893.021000000008</v>
      </c>
      <c r="Q38">
        <v>61001.841</v>
      </c>
      <c r="R38">
        <v>53732.119000000006</v>
      </c>
      <c r="S38">
        <v>52748.91</v>
      </c>
      <c r="T38">
        <v>49591.245000000003</v>
      </c>
      <c r="U38">
        <v>48315.896000000001</v>
      </c>
    </row>
    <row r="39" spans="1:45">
      <c r="A39">
        <v>37</v>
      </c>
    </row>
    <row r="40" spans="1:45">
      <c r="A40">
        <v>38</v>
      </c>
      <c r="B40" t="s">
        <v>22</v>
      </c>
      <c r="C40">
        <v>117.0194</v>
      </c>
      <c r="D40">
        <v>12.07353</v>
      </c>
      <c r="E40">
        <v>0.84528490000000001</v>
      </c>
      <c r="F40" t="s">
        <v>23</v>
      </c>
      <c r="G40" t="s">
        <v>42</v>
      </c>
      <c r="H40" t="s">
        <v>43</v>
      </c>
      <c r="I40">
        <v>117.0194</v>
      </c>
      <c r="J40">
        <v>273130.3</v>
      </c>
      <c r="K40">
        <v>276798</v>
      </c>
      <c r="L40">
        <v>280955.5</v>
      </c>
      <c r="M40">
        <v>271431.40000000002</v>
      </c>
      <c r="N40">
        <v>300514</v>
      </c>
      <c r="O40">
        <v>292539.09999999998</v>
      </c>
      <c r="P40">
        <v>424035.3</v>
      </c>
      <c r="Q40">
        <v>405609.1</v>
      </c>
      <c r="R40">
        <v>440752.6</v>
      </c>
      <c r="S40">
        <v>414243.3</v>
      </c>
      <c r="T40">
        <v>443743.1</v>
      </c>
      <c r="U40">
        <v>424531.20000000001</v>
      </c>
      <c r="V40" s="2">
        <f>J40/J$45</f>
        <v>0.96194931649478344</v>
      </c>
      <c r="W40" s="2">
        <f t="shared" ref="W40:AG44" si="28">K40/K$45</f>
        <v>0.95608629973359716</v>
      </c>
      <c r="X40" s="2">
        <f t="shared" si="28"/>
        <v>0.95435897559681526</v>
      </c>
      <c r="Y40" s="2">
        <f t="shared" si="28"/>
        <v>0.95701278487668473</v>
      </c>
      <c r="Z40" s="2">
        <f t="shared" si="28"/>
        <v>0.95644422094992976</v>
      </c>
      <c r="AA40" s="2">
        <f t="shared" si="28"/>
        <v>0.95960879824576617</v>
      </c>
      <c r="AB40" s="2">
        <f t="shared" si="28"/>
        <v>0.95423382203629659</v>
      </c>
      <c r="AC40" s="2">
        <f t="shared" si="28"/>
        <v>0.9573613046687004</v>
      </c>
      <c r="AD40" s="2">
        <f t="shared" si="28"/>
        <v>0.95218852023603118</v>
      </c>
      <c r="AE40" s="2">
        <f t="shared" si="28"/>
        <v>0.95241826224888582</v>
      </c>
      <c r="AF40" s="2">
        <f t="shared" si="28"/>
        <v>0.95673866073441971</v>
      </c>
      <c r="AG40" s="2">
        <f t="shared" si="28"/>
        <v>0.9538085839363809</v>
      </c>
      <c r="AH40" s="2">
        <f t="shared" si="14"/>
        <v>0.95901780811419024</v>
      </c>
      <c r="AI40" s="2">
        <f t="shared" si="15"/>
        <v>0.95568588023675005</v>
      </c>
      <c r="AJ40" s="2">
        <f t="shared" si="16"/>
        <v>0.95802650959784796</v>
      </c>
      <c r="AK40" s="2">
        <f t="shared" si="17"/>
        <v>0.95579756335249844</v>
      </c>
      <c r="AL40" s="2">
        <f t="shared" si="18"/>
        <v>0.95230339124245855</v>
      </c>
      <c r="AM40" s="2">
        <f t="shared" si="19"/>
        <v>0.95527362233540036</v>
      </c>
      <c r="AN40" s="2">
        <f t="shared" si="7"/>
        <v>4.1457789100452069E-3</v>
      </c>
      <c r="AO40" s="2">
        <f t="shared" si="8"/>
        <v>1.8765265377714891E-3</v>
      </c>
      <c r="AP40" s="2">
        <f t="shared" si="9"/>
        <v>2.2376940654749147E-3</v>
      </c>
      <c r="AQ40" s="2">
        <f t="shared" si="10"/>
        <v>2.2114641774158891E-3</v>
      </c>
      <c r="AR40" s="2">
        <f t="shared" si="11"/>
        <v>1.6245213521296221E-4</v>
      </c>
      <c r="AS40" s="2">
        <f t="shared" si="12"/>
        <v>2.0718771732906051E-3</v>
      </c>
    </row>
    <row r="41" spans="1:45">
      <c r="A41">
        <v>39</v>
      </c>
      <c r="B41" t="s">
        <v>22</v>
      </c>
      <c r="C41">
        <v>118.0228</v>
      </c>
      <c r="D41">
        <v>12.07099</v>
      </c>
      <c r="E41">
        <v>0.848858</v>
      </c>
      <c r="F41" t="s">
        <v>26</v>
      </c>
      <c r="G41" t="s">
        <v>42</v>
      </c>
      <c r="H41" t="s">
        <v>43</v>
      </c>
      <c r="I41">
        <v>117.0194</v>
      </c>
      <c r="J41">
        <v>10803.89</v>
      </c>
      <c r="K41">
        <v>12651.85</v>
      </c>
      <c r="L41">
        <v>13043.79</v>
      </c>
      <c r="M41">
        <v>12056.81</v>
      </c>
      <c r="N41">
        <v>13527.2</v>
      </c>
      <c r="O41">
        <v>11978.64</v>
      </c>
      <c r="P41">
        <v>20052.13</v>
      </c>
      <c r="Q41">
        <v>17838.04</v>
      </c>
      <c r="R41">
        <v>21535.29</v>
      </c>
      <c r="S41">
        <v>20221.189999999999</v>
      </c>
      <c r="T41">
        <v>19716.38</v>
      </c>
      <c r="U41">
        <v>19674.07</v>
      </c>
      <c r="V41" s="2">
        <f t="shared" ref="V41:V44" si="29">J41/J$45</f>
        <v>3.8050683505216468E-2</v>
      </c>
      <c r="W41" s="2">
        <f t="shared" si="28"/>
        <v>4.3700678658388108E-2</v>
      </c>
      <c r="X41" s="2">
        <f t="shared" si="28"/>
        <v>4.4307579179976839E-2</v>
      </c>
      <c r="Y41" s="2">
        <f t="shared" si="28"/>
        <v>4.2509898688320731E-2</v>
      </c>
      <c r="Z41" s="2">
        <f t="shared" si="28"/>
        <v>4.305294350890105E-2</v>
      </c>
      <c r="AA41" s="2">
        <f t="shared" si="28"/>
        <v>3.9293237502332726E-2</v>
      </c>
      <c r="AB41" s="2">
        <f t="shared" si="28"/>
        <v>4.5124593754031057E-2</v>
      </c>
      <c r="AC41" s="2">
        <f t="shared" si="28"/>
        <v>4.2103220186954553E-2</v>
      </c>
      <c r="AD41" s="2">
        <f t="shared" si="28"/>
        <v>4.6524185944572534E-2</v>
      </c>
      <c r="AE41" s="2">
        <f t="shared" si="28"/>
        <v>4.6492075165499469E-2</v>
      </c>
      <c r="AF41" s="2">
        <f t="shared" si="28"/>
        <v>4.250978324109355E-2</v>
      </c>
      <c r="AG41" s="2">
        <f t="shared" si="28"/>
        <v>4.420239748448461E-2</v>
      </c>
      <c r="AH41" s="2">
        <f t="shared" si="14"/>
        <v>4.0875681081802284E-2</v>
      </c>
      <c r="AI41" s="2">
        <f t="shared" si="15"/>
        <v>4.3408738934148788E-2</v>
      </c>
      <c r="AJ41" s="2">
        <f t="shared" si="16"/>
        <v>4.1173090505616891E-2</v>
      </c>
      <c r="AK41" s="2">
        <f t="shared" si="17"/>
        <v>4.3613906970492805E-2</v>
      </c>
      <c r="AL41" s="2">
        <f t="shared" si="18"/>
        <v>4.6508130555035998E-2</v>
      </c>
      <c r="AM41" s="2">
        <f t="shared" si="19"/>
        <v>4.3356090362789076E-2</v>
      </c>
      <c r="AN41" s="2">
        <f t="shared" si="7"/>
        <v>3.9951498864787931E-3</v>
      </c>
      <c r="AO41" s="2">
        <f t="shared" si="8"/>
        <v>1.2711520660568004E-3</v>
      </c>
      <c r="AP41" s="2">
        <f t="shared" si="9"/>
        <v>2.6585136125122561E-3</v>
      </c>
      <c r="AQ41" s="2">
        <f t="shared" si="10"/>
        <v>2.1364337377775848E-3</v>
      </c>
      <c r="AR41" s="2">
        <f t="shared" si="11"/>
        <v>2.2705749631747248E-5</v>
      </c>
      <c r="AS41" s="2">
        <f t="shared" si="12"/>
        <v>1.1968590094347555E-3</v>
      </c>
    </row>
    <row r="42" spans="1:45">
      <c r="A42">
        <v>40</v>
      </c>
      <c r="B42" t="s">
        <v>22</v>
      </c>
      <c r="C42">
        <v>119.026</v>
      </c>
      <c r="D42">
        <v>12.07896</v>
      </c>
      <c r="E42">
        <v>0.78537210000000002</v>
      </c>
      <c r="F42" t="s">
        <v>27</v>
      </c>
      <c r="G42" t="s">
        <v>42</v>
      </c>
      <c r="H42" t="s">
        <v>43</v>
      </c>
      <c r="I42">
        <v>117.0194</v>
      </c>
      <c r="J42">
        <v>0</v>
      </c>
      <c r="K42">
        <v>61.67221</v>
      </c>
      <c r="L42">
        <v>392.55540000000002</v>
      </c>
      <c r="M42">
        <v>135.37819999999999</v>
      </c>
      <c r="N42">
        <v>98.454130000000006</v>
      </c>
      <c r="O42">
        <v>334.71710000000002</v>
      </c>
      <c r="P42">
        <v>285.10239999999999</v>
      </c>
      <c r="Q42">
        <v>226.86689999999999</v>
      </c>
      <c r="R42">
        <v>595.86739999999998</v>
      </c>
      <c r="S42">
        <v>407.18869999999998</v>
      </c>
      <c r="T42">
        <v>268.15899999999999</v>
      </c>
      <c r="U42">
        <v>610.6164</v>
      </c>
      <c r="V42" s="2">
        <f t="shared" si="29"/>
        <v>0</v>
      </c>
      <c r="W42" s="2">
        <f t="shared" si="28"/>
        <v>2.1302160801484602E-4</v>
      </c>
      <c r="X42" s="2">
        <f t="shared" si="28"/>
        <v>1.3334452232079388E-3</v>
      </c>
      <c r="Y42" s="2">
        <f t="shared" si="28"/>
        <v>4.7731643499459821E-4</v>
      </c>
      <c r="Z42" s="2">
        <f t="shared" si="28"/>
        <v>3.133494069066769E-4</v>
      </c>
      <c r="AA42" s="2">
        <f t="shared" si="28"/>
        <v>1.0979642519010552E-3</v>
      </c>
      <c r="AB42" s="2">
        <f t="shared" si="28"/>
        <v>6.4158420967245187E-4</v>
      </c>
      <c r="AC42" s="2">
        <f t="shared" si="28"/>
        <v>5.3547514434499526E-4</v>
      </c>
      <c r="AD42" s="2">
        <f t="shared" si="28"/>
        <v>1.2872938193963944E-3</v>
      </c>
      <c r="AE42" s="2">
        <f t="shared" si="28"/>
        <v>9.3619849509064574E-4</v>
      </c>
      <c r="AF42" s="2">
        <f t="shared" si="28"/>
        <v>5.781680493147528E-4</v>
      </c>
      <c r="AG42" s="2">
        <f t="shared" si="28"/>
        <v>1.3718924870830007E-3</v>
      </c>
      <c r="AH42" s="2">
        <f t="shared" si="14"/>
        <v>1.0651080400742301E-4</v>
      </c>
      <c r="AI42" s="2">
        <f t="shared" si="15"/>
        <v>9.0538082910126855E-4</v>
      </c>
      <c r="AJ42" s="2">
        <f t="shared" si="16"/>
        <v>7.0565682940386604E-4</v>
      </c>
      <c r="AK42" s="2">
        <f t="shared" si="17"/>
        <v>5.8852967700872357E-4</v>
      </c>
      <c r="AL42" s="2">
        <f t="shared" si="18"/>
        <v>1.1117461572435201E-3</v>
      </c>
      <c r="AM42" s="2">
        <f t="shared" si="19"/>
        <v>9.7503026819887673E-4</v>
      </c>
      <c r="AN42" s="2">
        <f t="shared" si="7"/>
        <v>1.5062902356656021E-4</v>
      </c>
      <c r="AO42" s="2">
        <f t="shared" si="8"/>
        <v>6.053744717146748E-4</v>
      </c>
      <c r="AP42" s="2">
        <f t="shared" si="9"/>
        <v>5.5480647751515678E-4</v>
      </c>
      <c r="AQ42" s="2">
        <f t="shared" si="10"/>
        <v>7.5030439638410941E-5</v>
      </c>
      <c r="AR42" s="2">
        <f t="shared" si="11"/>
        <v>2.4826188465948494E-4</v>
      </c>
      <c r="AS42" s="2">
        <f t="shared" si="12"/>
        <v>5.612479323394079E-4</v>
      </c>
    </row>
    <row r="43" spans="1:45">
      <c r="A43">
        <v>41</v>
      </c>
      <c r="B43" t="s">
        <v>22</v>
      </c>
      <c r="C43">
        <v>120.0295</v>
      </c>
      <c r="D43">
        <v>12.079829999999999</v>
      </c>
      <c r="E43">
        <v>9.1638049999999999E-2</v>
      </c>
      <c r="F43" t="s">
        <v>28</v>
      </c>
      <c r="G43" t="s">
        <v>42</v>
      </c>
      <c r="H43" t="s">
        <v>43</v>
      </c>
      <c r="I43">
        <v>117.0194</v>
      </c>
      <c r="J43">
        <v>0</v>
      </c>
      <c r="K43">
        <v>0</v>
      </c>
      <c r="L43">
        <v>0</v>
      </c>
      <c r="M43">
        <v>0</v>
      </c>
      <c r="N43">
        <v>59.536389999999997</v>
      </c>
      <c r="O43">
        <v>0</v>
      </c>
      <c r="P43">
        <v>0</v>
      </c>
      <c r="Q43">
        <v>0</v>
      </c>
      <c r="R43">
        <v>0</v>
      </c>
      <c r="S43">
        <v>0</v>
      </c>
      <c r="T43">
        <v>80.41874</v>
      </c>
      <c r="U43">
        <v>274.67700000000002</v>
      </c>
      <c r="V43" s="2">
        <f t="shared" si="29"/>
        <v>0</v>
      </c>
      <c r="W43" s="2">
        <f t="shared" si="28"/>
        <v>0</v>
      </c>
      <c r="X43" s="2">
        <f t="shared" si="28"/>
        <v>0</v>
      </c>
      <c r="Y43" s="2">
        <f t="shared" si="28"/>
        <v>0</v>
      </c>
      <c r="Z43" s="2">
        <f t="shared" si="28"/>
        <v>1.8948613426236777E-4</v>
      </c>
      <c r="AA43" s="2">
        <f t="shared" si="28"/>
        <v>0</v>
      </c>
      <c r="AB43" s="2">
        <f t="shared" si="28"/>
        <v>0</v>
      </c>
      <c r="AC43" s="2">
        <f t="shared" si="28"/>
        <v>0</v>
      </c>
      <c r="AD43" s="2">
        <f t="shared" si="28"/>
        <v>0</v>
      </c>
      <c r="AE43" s="2">
        <f t="shared" si="28"/>
        <v>0</v>
      </c>
      <c r="AF43" s="2">
        <f t="shared" si="28"/>
        <v>1.7338797517200722E-4</v>
      </c>
      <c r="AG43" s="2">
        <f t="shared" si="28"/>
        <v>6.1712609205140476E-4</v>
      </c>
      <c r="AH43" s="2">
        <f t="shared" si="14"/>
        <v>0</v>
      </c>
      <c r="AI43" s="2">
        <f t="shared" si="15"/>
        <v>0</v>
      </c>
      <c r="AJ43" s="2">
        <f t="shared" si="16"/>
        <v>9.4743067131183883E-5</v>
      </c>
      <c r="AK43" s="2">
        <f t="shared" si="17"/>
        <v>0</v>
      </c>
      <c r="AL43" s="2">
        <f t="shared" si="18"/>
        <v>0</v>
      </c>
      <c r="AM43" s="2">
        <f t="shared" si="19"/>
        <v>3.9525703361170596E-4</v>
      </c>
      <c r="AN43" s="2">
        <f t="shared" si="7"/>
        <v>0</v>
      </c>
      <c r="AO43" s="2">
        <f t="shared" si="8"/>
        <v>0</v>
      </c>
      <c r="AP43" s="2">
        <f t="shared" si="9"/>
        <v>1.3398693047774485E-4</v>
      </c>
      <c r="AQ43" s="2">
        <f t="shared" si="10"/>
        <v>0</v>
      </c>
      <c r="AR43" s="2">
        <f t="shared" si="11"/>
        <v>0</v>
      </c>
      <c r="AS43" s="2">
        <f t="shared" si="12"/>
        <v>3.137702315163708E-4</v>
      </c>
    </row>
    <row r="44" spans="1:45">
      <c r="A44">
        <v>42</v>
      </c>
      <c r="B44" t="s">
        <v>22</v>
      </c>
      <c r="C44">
        <v>121.0326</v>
      </c>
      <c r="D44">
        <v>12.060700000000001</v>
      </c>
      <c r="E44">
        <v>6.7430329999999997E-2</v>
      </c>
      <c r="F44" t="s">
        <v>29</v>
      </c>
      <c r="G44" t="s">
        <v>42</v>
      </c>
      <c r="H44" t="s">
        <v>43</v>
      </c>
      <c r="I44">
        <v>117.0194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66.747429999999994</v>
      </c>
      <c r="T44">
        <v>0</v>
      </c>
      <c r="U44">
        <v>0</v>
      </c>
      <c r="V44" s="2">
        <f t="shared" si="29"/>
        <v>0</v>
      </c>
      <c r="W44" s="2">
        <f t="shared" si="28"/>
        <v>0</v>
      </c>
      <c r="X44" s="2">
        <f t="shared" si="28"/>
        <v>0</v>
      </c>
      <c r="Y44" s="2">
        <f t="shared" si="28"/>
        <v>0</v>
      </c>
      <c r="Z44" s="2">
        <f t="shared" si="28"/>
        <v>0</v>
      </c>
      <c r="AA44" s="2">
        <f t="shared" si="28"/>
        <v>0</v>
      </c>
      <c r="AB44" s="2">
        <f t="shared" si="28"/>
        <v>0</v>
      </c>
      <c r="AC44" s="2">
        <f t="shared" si="28"/>
        <v>0</v>
      </c>
      <c r="AD44" s="2">
        <f t="shared" si="28"/>
        <v>0</v>
      </c>
      <c r="AE44" s="2">
        <f t="shared" si="28"/>
        <v>1.5346409052404504E-4</v>
      </c>
      <c r="AF44" s="2">
        <f t="shared" si="28"/>
        <v>0</v>
      </c>
      <c r="AG44" s="2">
        <f t="shared" si="28"/>
        <v>0</v>
      </c>
      <c r="AH44" s="2">
        <f t="shared" si="14"/>
        <v>0</v>
      </c>
      <c r="AI44" s="2">
        <f t="shared" si="15"/>
        <v>0</v>
      </c>
      <c r="AJ44" s="2">
        <f t="shared" si="16"/>
        <v>0</v>
      </c>
      <c r="AK44" s="2">
        <f t="shared" si="17"/>
        <v>0</v>
      </c>
      <c r="AL44" s="2">
        <f t="shared" si="18"/>
        <v>7.673204526202252E-5</v>
      </c>
      <c r="AM44" s="2">
        <f t="shared" si="19"/>
        <v>0</v>
      </c>
      <c r="AN44" s="2">
        <f t="shared" si="7"/>
        <v>0</v>
      </c>
      <c r="AO44" s="2">
        <f t="shared" si="8"/>
        <v>0</v>
      </c>
      <c r="AP44" s="2">
        <f t="shared" si="9"/>
        <v>0</v>
      </c>
      <c r="AQ44" s="2">
        <f t="shared" si="10"/>
        <v>0</v>
      </c>
      <c r="AR44" s="2">
        <f t="shared" si="11"/>
        <v>1.0851549907817843E-4</v>
      </c>
      <c r="AS44" s="2">
        <f t="shared" si="12"/>
        <v>0</v>
      </c>
    </row>
    <row r="45" spans="1:45">
      <c r="A45">
        <v>43</v>
      </c>
      <c r="I45" s="4" t="s">
        <v>32</v>
      </c>
      <c r="J45">
        <v>283934.19</v>
      </c>
      <c r="K45">
        <v>289511.52220999997</v>
      </c>
      <c r="L45">
        <v>294391.84539999999</v>
      </c>
      <c r="M45">
        <v>283623.5882</v>
      </c>
      <c r="N45">
        <v>314199.19052000006</v>
      </c>
      <c r="O45">
        <v>304852.4571</v>
      </c>
      <c r="P45">
        <v>444372.53239999997</v>
      </c>
      <c r="Q45">
        <v>423674.00689999998</v>
      </c>
      <c r="R45">
        <v>462883.75739999994</v>
      </c>
      <c r="S45">
        <v>434938.42612999998</v>
      </c>
      <c r="T45">
        <v>463808.05773999996</v>
      </c>
      <c r="U45">
        <v>445090.56340000004</v>
      </c>
    </row>
    <row r="46" spans="1:45">
      <c r="A46">
        <v>44</v>
      </c>
    </row>
    <row r="47" spans="1:45">
      <c r="A47">
        <v>45</v>
      </c>
      <c r="B47" t="s">
        <v>22</v>
      </c>
      <c r="C47">
        <v>133.01429999999999</v>
      </c>
      <c r="D47">
        <v>13.05594</v>
      </c>
      <c r="E47">
        <v>0.84002140000000003</v>
      </c>
      <c r="F47" t="s">
        <v>23</v>
      </c>
      <c r="G47" t="s">
        <v>44</v>
      </c>
      <c r="H47" t="s">
        <v>45</v>
      </c>
      <c r="I47">
        <v>133.01429999999999</v>
      </c>
      <c r="J47">
        <v>504095.7</v>
      </c>
      <c r="K47">
        <v>527811.9</v>
      </c>
      <c r="L47">
        <v>490924.79999999999</v>
      </c>
      <c r="M47">
        <v>493852.1</v>
      </c>
      <c r="N47">
        <v>572618.9</v>
      </c>
      <c r="O47">
        <v>582671.1</v>
      </c>
      <c r="P47">
        <v>576484.4</v>
      </c>
      <c r="Q47">
        <v>561201.1</v>
      </c>
      <c r="R47">
        <v>464764.1</v>
      </c>
      <c r="S47">
        <v>455534.3</v>
      </c>
      <c r="T47">
        <v>515107.8</v>
      </c>
      <c r="U47">
        <v>507200.1</v>
      </c>
      <c r="V47" s="2">
        <f>J47/J$52</f>
        <v>0.95734520796096245</v>
      </c>
      <c r="W47" s="2">
        <f t="shared" ref="W47:AG51" si="30">K47/K$52</f>
        <v>0.9592376670423377</v>
      </c>
      <c r="X47" s="2">
        <f t="shared" si="30"/>
        <v>0.95920184139146181</v>
      </c>
      <c r="Y47" s="2">
        <f t="shared" si="30"/>
        <v>0.95915599733680545</v>
      </c>
      <c r="Z47" s="2">
        <f t="shared" si="30"/>
        <v>0.95902745105656384</v>
      </c>
      <c r="AA47" s="2">
        <f t="shared" si="30"/>
        <v>0.96054057335083964</v>
      </c>
      <c r="AB47" s="2">
        <f t="shared" si="30"/>
        <v>0.95917380199878965</v>
      </c>
      <c r="AC47" s="2">
        <f t="shared" si="30"/>
        <v>0.96116869471407929</v>
      </c>
      <c r="AD47" s="2">
        <f t="shared" si="30"/>
        <v>0.95966496066752782</v>
      </c>
      <c r="AE47" s="2">
        <f t="shared" si="30"/>
        <v>0.96044167946517323</v>
      </c>
      <c r="AF47" s="2">
        <f t="shared" si="30"/>
        <v>0.95824046257846451</v>
      </c>
      <c r="AG47" s="2">
        <f t="shared" si="30"/>
        <v>0.96099324489181881</v>
      </c>
      <c r="AH47" s="2">
        <f t="shared" si="14"/>
        <v>0.95829143750165002</v>
      </c>
      <c r="AI47" s="2">
        <f t="shared" si="15"/>
        <v>0.95917891936413358</v>
      </c>
      <c r="AJ47" s="2">
        <f t="shared" si="16"/>
        <v>0.9597840122037018</v>
      </c>
      <c r="AK47" s="2">
        <f t="shared" si="17"/>
        <v>0.96017124835643441</v>
      </c>
      <c r="AL47" s="2">
        <f t="shared" si="18"/>
        <v>0.96005332006635058</v>
      </c>
      <c r="AM47" s="2">
        <f t="shared" si="19"/>
        <v>0.95961685373514172</v>
      </c>
      <c r="AN47" s="2">
        <f t="shared" si="7"/>
        <v>1.3381706495585058E-3</v>
      </c>
      <c r="AO47" s="2">
        <f t="shared" si="8"/>
        <v>3.241664192459329E-5</v>
      </c>
      <c r="AP47" s="2">
        <f t="shared" si="9"/>
        <v>1.0699390350469675E-3</v>
      </c>
      <c r="AQ47" s="2">
        <f t="shared" si="10"/>
        <v>1.4106021667209428E-3</v>
      </c>
      <c r="AR47" s="2">
        <f t="shared" si="11"/>
        <v>5.4922312889012681E-4</v>
      </c>
      <c r="AS47" s="2">
        <f t="shared" si="12"/>
        <v>1.9465110409032144E-3</v>
      </c>
    </row>
    <row r="48" spans="1:45">
      <c r="A48">
        <v>46</v>
      </c>
      <c r="B48" t="s">
        <v>22</v>
      </c>
      <c r="C48">
        <v>134.01759999999999</v>
      </c>
      <c r="D48">
        <v>13.05212</v>
      </c>
      <c r="E48">
        <v>0.84945959999999998</v>
      </c>
      <c r="F48" t="s">
        <v>26</v>
      </c>
      <c r="G48" t="s">
        <v>44</v>
      </c>
      <c r="H48" t="s">
        <v>45</v>
      </c>
      <c r="I48">
        <v>133.01429999999999</v>
      </c>
      <c r="J48">
        <v>22255</v>
      </c>
      <c r="K48">
        <v>22332.31</v>
      </c>
      <c r="L48">
        <v>20760.09</v>
      </c>
      <c r="M48">
        <v>20829.14</v>
      </c>
      <c r="N48">
        <v>24102.27</v>
      </c>
      <c r="O48">
        <v>23577.439999999999</v>
      </c>
      <c r="P48">
        <v>23560.68</v>
      </c>
      <c r="Q48">
        <v>21854.52</v>
      </c>
      <c r="R48">
        <v>18932.63</v>
      </c>
      <c r="S48">
        <v>17744.259999999998</v>
      </c>
      <c r="T48">
        <v>21667.49</v>
      </c>
      <c r="U48">
        <v>19758.96</v>
      </c>
      <c r="V48" s="2">
        <f t="shared" ref="V48:V51" si="31">J48/J$52</f>
        <v>4.2265223851683756E-2</v>
      </c>
      <c r="W48" s="2">
        <f t="shared" si="30"/>
        <v>4.0586415243889479E-2</v>
      </c>
      <c r="X48" s="2">
        <f t="shared" si="30"/>
        <v>4.0562457947637749E-2</v>
      </c>
      <c r="Y48" s="2">
        <f t="shared" si="30"/>
        <v>4.0454205925960315E-2</v>
      </c>
      <c r="Z48" s="2">
        <f t="shared" si="30"/>
        <v>4.0366705609572243E-2</v>
      </c>
      <c r="AA48" s="2">
        <f t="shared" si="30"/>
        <v>3.8867703813944131E-2</v>
      </c>
      <c r="AB48" s="2">
        <f t="shared" si="30"/>
        <v>3.9201038247135299E-2</v>
      </c>
      <c r="AC48" s="2">
        <f t="shared" si="30"/>
        <v>3.7430219687742489E-2</v>
      </c>
      <c r="AD48" s="2">
        <f t="shared" si="30"/>
        <v>3.9092911058067649E-2</v>
      </c>
      <c r="AE48" s="2">
        <f t="shared" si="30"/>
        <v>3.7411731400394423E-2</v>
      </c>
      <c r="AF48" s="2">
        <f t="shared" si="30"/>
        <v>4.0307418448166106E-2</v>
      </c>
      <c r="AG48" s="2">
        <f t="shared" si="30"/>
        <v>3.7437348861105613E-2</v>
      </c>
      <c r="AH48" s="2">
        <f t="shared" si="14"/>
        <v>4.1425819547786617E-2</v>
      </c>
      <c r="AI48" s="2">
        <f t="shared" si="15"/>
        <v>4.0508331936799036E-2</v>
      </c>
      <c r="AJ48" s="2">
        <f t="shared" si="16"/>
        <v>3.9617204711758183E-2</v>
      </c>
      <c r="AK48" s="2">
        <f t="shared" si="17"/>
        <v>3.8315628967438897E-2</v>
      </c>
      <c r="AL48" s="2">
        <f t="shared" si="18"/>
        <v>3.8252321229231036E-2</v>
      </c>
      <c r="AM48" s="2">
        <f t="shared" si="19"/>
        <v>3.8872383654635856E-2</v>
      </c>
      <c r="AN48" s="2">
        <f t="shared" si="7"/>
        <v>1.1870969508856804E-3</v>
      </c>
      <c r="AO48" s="2">
        <f t="shared" si="8"/>
        <v>7.6545738605266595E-5</v>
      </c>
      <c r="AP48" s="2">
        <f t="shared" si="9"/>
        <v>1.059954334699449E-3</v>
      </c>
      <c r="AQ48" s="2">
        <f t="shared" si="10"/>
        <v>1.2521578115976492E-3</v>
      </c>
      <c r="AR48" s="2">
        <f t="shared" si="11"/>
        <v>1.188773536333617E-3</v>
      </c>
      <c r="AS48" s="2">
        <f t="shared" si="12"/>
        <v>2.029445667487749E-3</v>
      </c>
    </row>
    <row r="49" spans="1:45">
      <c r="A49">
        <v>47</v>
      </c>
      <c r="B49" t="s">
        <v>22</v>
      </c>
      <c r="C49">
        <v>135.02080000000001</v>
      </c>
      <c r="D49">
        <v>13.06354</v>
      </c>
      <c r="E49">
        <v>0.80926089999999995</v>
      </c>
      <c r="F49" t="s">
        <v>27</v>
      </c>
      <c r="G49" t="s">
        <v>44</v>
      </c>
      <c r="H49" t="s">
        <v>45</v>
      </c>
      <c r="I49">
        <v>133.01429999999999</v>
      </c>
      <c r="J49">
        <v>205.1294</v>
      </c>
      <c r="K49">
        <v>96.797139999999999</v>
      </c>
      <c r="L49">
        <v>120.63290000000001</v>
      </c>
      <c r="M49">
        <v>200.69929999999999</v>
      </c>
      <c r="N49">
        <v>361.73869999999999</v>
      </c>
      <c r="O49">
        <v>358.94349999999997</v>
      </c>
      <c r="P49">
        <v>858.74369999999999</v>
      </c>
      <c r="Q49">
        <v>591.43610000000001</v>
      </c>
      <c r="R49">
        <v>478.19889999999998</v>
      </c>
      <c r="S49">
        <v>739.67280000000005</v>
      </c>
      <c r="T49">
        <v>573.63589999999999</v>
      </c>
      <c r="U49">
        <v>511.541</v>
      </c>
      <c r="V49" s="2">
        <f t="shared" si="31"/>
        <v>3.8956818735392395E-4</v>
      </c>
      <c r="W49" s="2">
        <f t="shared" si="30"/>
        <v>1.7591771377259693E-4</v>
      </c>
      <c r="X49" s="2">
        <f t="shared" si="30"/>
        <v>2.357006609003906E-4</v>
      </c>
      <c r="Y49" s="2">
        <f t="shared" si="30"/>
        <v>3.8979673723428272E-4</v>
      </c>
      <c r="Z49" s="2">
        <f t="shared" si="30"/>
        <v>6.0584333386396252E-4</v>
      </c>
      <c r="AA49" s="2">
        <f t="shared" si="30"/>
        <v>5.9172283521622597E-4</v>
      </c>
      <c r="AB49" s="2">
        <f t="shared" si="30"/>
        <v>1.4288061561969552E-3</v>
      </c>
      <c r="AC49" s="2">
        <f t="shared" si="30"/>
        <v>1.0129521560876943E-3</v>
      </c>
      <c r="AD49" s="2">
        <f t="shared" si="30"/>
        <v>9.8740571519993704E-4</v>
      </c>
      <c r="AE49" s="2">
        <f t="shared" si="30"/>
        <v>1.5595150272695322E-3</v>
      </c>
      <c r="AF49" s="2">
        <f t="shared" si="30"/>
        <v>1.0671186306392833E-3</v>
      </c>
      <c r="AG49" s="2">
        <f t="shared" si="30"/>
        <v>9.6921795852407345E-4</v>
      </c>
      <c r="AH49" s="2">
        <f t="shared" si="14"/>
        <v>2.8274295056326043E-4</v>
      </c>
      <c r="AI49" s="2">
        <f t="shared" si="15"/>
        <v>3.1274869906733663E-4</v>
      </c>
      <c r="AJ49" s="2">
        <f t="shared" si="16"/>
        <v>5.9878308454009419E-4</v>
      </c>
      <c r="AK49" s="2">
        <f t="shared" si="17"/>
        <v>1.2208791561423248E-3</v>
      </c>
      <c r="AL49" s="2">
        <f t="shared" si="18"/>
        <v>1.2734603712347345E-3</v>
      </c>
      <c r="AM49" s="2">
        <f t="shared" si="19"/>
        <v>1.0181682945816783E-3</v>
      </c>
      <c r="AN49" s="2">
        <f t="shared" si="7"/>
        <v>1.5107369867307366E-4</v>
      </c>
      <c r="AO49" s="2">
        <f t="shared" si="8"/>
        <v>1.0896238052993497E-4</v>
      </c>
      <c r="AP49" s="2">
        <f t="shared" si="9"/>
        <v>9.9847003475499912E-6</v>
      </c>
      <c r="AQ49" s="2">
        <f t="shared" si="10"/>
        <v>2.9405318346080965E-4</v>
      </c>
      <c r="AR49" s="2">
        <f t="shared" si="11"/>
        <v>4.0454237414438141E-4</v>
      </c>
      <c r="AS49" s="2">
        <f t="shared" si="12"/>
        <v>6.9226229135385664E-5</v>
      </c>
    </row>
    <row r="50" spans="1:45">
      <c r="A50">
        <v>48</v>
      </c>
      <c r="B50" t="s">
        <v>22</v>
      </c>
      <c r="C50">
        <v>136.02420000000001</v>
      </c>
      <c r="D50">
        <v>13.065329999999999</v>
      </c>
      <c r="E50">
        <v>9.3477130000000005E-2</v>
      </c>
      <c r="F50" t="s">
        <v>28</v>
      </c>
      <c r="G50" t="s">
        <v>44</v>
      </c>
      <c r="H50" t="s">
        <v>45</v>
      </c>
      <c r="I50">
        <v>133.01429999999999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118.0128</v>
      </c>
      <c r="Q50">
        <v>113.4573</v>
      </c>
      <c r="R50">
        <v>123.3617</v>
      </c>
      <c r="S50">
        <v>122.4659</v>
      </c>
      <c r="T50">
        <v>206.95920000000001</v>
      </c>
      <c r="U50">
        <v>137.96709999999999</v>
      </c>
      <c r="V50" s="2">
        <f t="shared" si="31"/>
        <v>0</v>
      </c>
      <c r="W50" s="2">
        <f t="shared" si="30"/>
        <v>0</v>
      </c>
      <c r="X50" s="2">
        <f t="shared" si="30"/>
        <v>0</v>
      </c>
      <c r="Y50" s="2">
        <f t="shared" si="30"/>
        <v>0</v>
      </c>
      <c r="Z50" s="2">
        <f t="shared" si="30"/>
        <v>0</v>
      </c>
      <c r="AA50" s="2">
        <f t="shared" si="30"/>
        <v>0</v>
      </c>
      <c r="AB50" s="2">
        <f t="shared" si="30"/>
        <v>1.9635359787796992E-4</v>
      </c>
      <c r="AC50" s="2">
        <f t="shared" si="30"/>
        <v>1.9431823092788613E-4</v>
      </c>
      <c r="AD50" s="2">
        <f t="shared" si="30"/>
        <v>2.547225592045069E-4</v>
      </c>
      <c r="AE50" s="2">
        <f t="shared" si="30"/>
        <v>2.5820526505515384E-4</v>
      </c>
      <c r="AF50" s="2">
        <f t="shared" si="30"/>
        <v>3.8500034272994694E-4</v>
      </c>
      <c r="AG50" s="2">
        <f t="shared" si="30"/>
        <v>2.6140659498551767E-4</v>
      </c>
      <c r="AH50" s="2">
        <f t="shared" si="14"/>
        <v>0</v>
      </c>
      <c r="AI50" s="2">
        <f t="shared" si="15"/>
        <v>0</v>
      </c>
      <c r="AJ50" s="2">
        <f t="shared" si="16"/>
        <v>0</v>
      </c>
      <c r="AK50" s="2">
        <f t="shared" si="17"/>
        <v>1.9533591440292804E-4</v>
      </c>
      <c r="AL50" s="2">
        <f t="shared" si="18"/>
        <v>2.5646391212983039E-4</v>
      </c>
      <c r="AM50" s="2">
        <f t="shared" si="19"/>
        <v>3.232034688577323E-4</v>
      </c>
      <c r="AN50" s="2">
        <f t="shared" si="7"/>
        <v>0</v>
      </c>
      <c r="AO50" s="2">
        <f t="shared" si="8"/>
        <v>0</v>
      </c>
      <c r="AP50" s="2">
        <f t="shared" si="9"/>
        <v>0</v>
      </c>
      <c r="AQ50" s="2">
        <f t="shared" si="10"/>
        <v>1.4392217726072315E-6</v>
      </c>
      <c r="AR50" s="2">
        <f t="shared" si="11"/>
        <v>2.4626449238705139E-6</v>
      </c>
      <c r="AS50" s="2">
        <f t="shared" si="12"/>
        <v>8.7393977142345507E-5</v>
      </c>
    </row>
    <row r="51" spans="1:45">
      <c r="A51">
        <v>49</v>
      </c>
      <c r="B51" t="s">
        <v>22</v>
      </c>
      <c r="C51">
        <v>137.02760000000001</v>
      </c>
      <c r="D51">
        <v>13.060029999999999</v>
      </c>
      <c r="E51">
        <v>8.4307980000000005E-2</v>
      </c>
      <c r="F51" t="s">
        <v>29</v>
      </c>
      <c r="G51" t="s">
        <v>44</v>
      </c>
      <c r="H51" t="s">
        <v>45</v>
      </c>
      <c r="I51">
        <v>133.01429999999999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113.1636</v>
      </c>
      <c r="R51">
        <v>0</v>
      </c>
      <c r="S51">
        <v>155.98140000000001</v>
      </c>
      <c r="T51">
        <v>0</v>
      </c>
      <c r="U51">
        <v>178.8047</v>
      </c>
      <c r="V51" s="2">
        <f t="shared" si="31"/>
        <v>0</v>
      </c>
      <c r="W51" s="2">
        <f t="shared" si="30"/>
        <v>0</v>
      </c>
      <c r="X51" s="2">
        <f t="shared" si="30"/>
        <v>0</v>
      </c>
      <c r="Y51" s="2">
        <f t="shared" si="30"/>
        <v>0</v>
      </c>
      <c r="Z51" s="2">
        <f t="shared" si="30"/>
        <v>0</v>
      </c>
      <c r="AA51" s="2">
        <f t="shared" si="30"/>
        <v>0</v>
      </c>
      <c r="AB51" s="2">
        <f t="shared" si="30"/>
        <v>0</v>
      </c>
      <c r="AC51" s="2">
        <f t="shared" si="30"/>
        <v>1.9381521116253371E-4</v>
      </c>
      <c r="AD51" s="2">
        <f t="shared" si="30"/>
        <v>0</v>
      </c>
      <c r="AE51" s="2">
        <f t="shared" si="30"/>
        <v>3.2886884210767218E-4</v>
      </c>
      <c r="AF51" s="2">
        <f t="shared" si="30"/>
        <v>0</v>
      </c>
      <c r="AG51" s="2">
        <f t="shared" si="30"/>
        <v>3.3878169356612551E-4</v>
      </c>
      <c r="AH51" s="2">
        <f t="shared" si="14"/>
        <v>0</v>
      </c>
      <c r="AI51" s="2">
        <f t="shared" si="15"/>
        <v>0</v>
      </c>
      <c r="AJ51" s="2">
        <f t="shared" si="16"/>
        <v>0</v>
      </c>
      <c r="AK51" s="2">
        <f t="shared" si="17"/>
        <v>9.6907605581266854E-5</v>
      </c>
      <c r="AL51" s="2">
        <f t="shared" si="18"/>
        <v>1.6443442105383609E-4</v>
      </c>
      <c r="AM51" s="2">
        <f t="shared" si="19"/>
        <v>1.6939084678306275E-4</v>
      </c>
      <c r="AN51" s="2">
        <f t="shared" si="7"/>
        <v>0</v>
      </c>
      <c r="AO51" s="2">
        <f t="shared" si="8"/>
        <v>0</v>
      </c>
      <c r="AP51" s="2">
        <f t="shared" si="9"/>
        <v>0</v>
      </c>
      <c r="AQ51" s="2">
        <f t="shared" si="10"/>
        <v>1.3704805011013023E-4</v>
      </c>
      <c r="AR51" s="2">
        <f t="shared" si="11"/>
        <v>2.3254538837530299E-4</v>
      </c>
      <c r="AS51" s="2">
        <f t="shared" si="12"/>
        <v>2.3955483286247029E-4</v>
      </c>
    </row>
    <row r="52" spans="1:45">
      <c r="A52">
        <v>50</v>
      </c>
      <c r="I52" s="4" t="s">
        <v>32</v>
      </c>
      <c r="J52">
        <v>526555.82939999993</v>
      </c>
      <c r="K52">
        <v>550241.00714000012</v>
      </c>
      <c r="L52">
        <v>511805.52290000004</v>
      </c>
      <c r="M52">
        <v>514881.93929999997</v>
      </c>
      <c r="N52">
        <v>597082.90870000003</v>
      </c>
      <c r="O52">
        <v>606607.48349999997</v>
      </c>
      <c r="P52">
        <v>601021.83650000009</v>
      </c>
      <c r="Q52">
        <v>583873.67700000003</v>
      </c>
      <c r="R52">
        <v>484298.29060000001</v>
      </c>
      <c r="S52">
        <v>474296.6801</v>
      </c>
      <c r="T52">
        <v>537555.88510000007</v>
      </c>
      <c r="U52">
        <v>527787.3727999999</v>
      </c>
    </row>
    <row r="53" spans="1:45">
      <c r="A53">
        <v>51</v>
      </c>
    </row>
    <row r="54" spans="1:45">
      <c r="A54">
        <v>52</v>
      </c>
      <c r="B54" t="s">
        <v>22</v>
      </c>
      <c r="C54">
        <v>132.03030000000001</v>
      </c>
      <c r="D54">
        <v>5.0724320000000001</v>
      </c>
      <c r="E54">
        <v>0.8443252</v>
      </c>
      <c r="F54" t="s">
        <v>23</v>
      </c>
      <c r="G54" t="s">
        <v>46</v>
      </c>
      <c r="H54" t="s">
        <v>47</v>
      </c>
      <c r="I54">
        <v>132.03030000000001</v>
      </c>
      <c r="J54">
        <v>330786.7</v>
      </c>
      <c r="K54">
        <v>339079.6</v>
      </c>
      <c r="L54">
        <v>329982.09999999998</v>
      </c>
      <c r="M54">
        <v>333361.3</v>
      </c>
      <c r="N54">
        <v>350296.8</v>
      </c>
      <c r="O54">
        <v>344839.4</v>
      </c>
      <c r="P54">
        <v>271648.8</v>
      </c>
      <c r="Q54">
        <v>274936.3</v>
      </c>
      <c r="R54">
        <v>258262.8</v>
      </c>
      <c r="S54">
        <v>260321.6</v>
      </c>
      <c r="T54">
        <v>226268.1</v>
      </c>
      <c r="U54">
        <v>236885.8</v>
      </c>
      <c r="V54" s="2">
        <f t="shared" ref="V54:AG63" si="32">J54/J$64</f>
        <v>0.95949471937223607</v>
      </c>
      <c r="W54" s="2">
        <f t="shared" si="32"/>
        <v>0.95802241148252731</v>
      </c>
      <c r="X54" s="2">
        <f t="shared" si="32"/>
        <v>0.95666515299485699</v>
      </c>
      <c r="Y54" s="2">
        <f t="shared" si="32"/>
        <v>0.96089729093242715</v>
      </c>
      <c r="Z54" s="2">
        <f t="shared" si="32"/>
        <v>0.95421998248477957</v>
      </c>
      <c r="AA54" s="2">
        <f t="shared" si="32"/>
        <v>0.95655227911820229</v>
      </c>
      <c r="AB54" s="2">
        <f t="shared" si="32"/>
        <v>0.95475110844009226</v>
      </c>
      <c r="AC54" s="2">
        <f t="shared" si="32"/>
        <v>0.96097596743621816</v>
      </c>
      <c r="AD54" s="2">
        <f t="shared" si="32"/>
        <v>0.9600022513455424</v>
      </c>
      <c r="AE54" s="2">
        <f t="shared" si="32"/>
        <v>0.95560840269786673</v>
      </c>
      <c r="AF54" s="2">
        <f t="shared" si="32"/>
        <v>0.96198684727138217</v>
      </c>
      <c r="AG54" s="2">
        <f t="shared" si="32"/>
        <v>0.9604688174517394</v>
      </c>
      <c r="AH54" s="2">
        <f t="shared" si="14"/>
        <v>0.95875856542738169</v>
      </c>
      <c r="AI54" s="2">
        <f t="shared" si="15"/>
        <v>0.95878122196364202</v>
      </c>
      <c r="AJ54" s="2">
        <f t="shared" si="16"/>
        <v>0.95538613080149093</v>
      </c>
      <c r="AK54" s="2">
        <f t="shared" si="17"/>
        <v>0.95786353793815526</v>
      </c>
      <c r="AL54" s="2">
        <f t="shared" si="18"/>
        <v>0.95780532702170462</v>
      </c>
      <c r="AM54" s="2">
        <f t="shared" si="19"/>
        <v>0.96122783236156084</v>
      </c>
      <c r="AN54" s="2">
        <f t="shared" si="7"/>
        <v>1.0410788928075176E-3</v>
      </c>
      <c r="AO54" s="2">
        <f t="shared" si="8"/>
        <v>2.9925734345727078E-3</v>
      </c>
      <c r="AP54" s="2">
        <f t="shared" si="9"/>
        <v>1.649182765231757E-3</v>
      </c>
      <c r="AQ54" s="2">
        <f t="shared" si="10"/>
        <v>4.4016400080907113E-3</v>
      </c>
      <c r="AR54" s="2">
        <f t="shared" si="11"/>
        <v>3.1069201742788071E-3</v>
      </c>
      <c r="AS54" s="2">
        <f t="shared" si="12"/>
        <v>1.0734091795127974E-3</v>
      </c>
    </row>
    <row r="55" spans="1:45">
      <c r="A55">
        <v>53</v>
      </c>
      <c r="B55" t="s">
        <v>22</v>
      </c>
      <c r="C55">
        <v>133.03370000000001</v>
      </c>
      <c r="D55">
        <v>5.0736999999999997</v>
      </c>
      <c r="E55">
        <v>0.84809730000000005</v>
      </c>
      <c r="F55" t="s">
        <v>26</v>
      </c>
      <c r="G55" t="s">
        <v>46</v>
      </c>
      <c r="H55" t="s">
        <v>47</v>
      </c>
      <c r="I55">
        <v>132.03030000000001</v>
      </c>
      <c r="J55">
        <v>13222.07</v>
      </c>
      <c r="K55">
        <v>13859.72</v>
      </c>
      <c r="L55">
        <v>14453</v>
      </c>
      <c r="M55">
        <v>12721.78</v>
      </c>
      <c r="N55">
        <v>15884.11</v>
      </c>
      <c r="O55">
        <v>14616.99</v>
      </c>
      <c r="P55">
        <v>12193.78</v>
      </c>
      <c r="Q55">
        <v>10565.09</v>
      </c>
      <c r="R55">
        <v>10106.4</v>
      </c>
      <c r="S55">
        <v>11204.7</v>
      </c>
      <c r="T55">
        <v>8389.8799999999992</v>
      </c>
      <c r="U55">
        <v>9113.2960000000003</v>
      </c>
      <c r="V55" s="2">
        <f t="shared" si="32"/>
        <v>3.835252851511279E-2</v>
      </c>
      <c r="W55" s="2">
        <f t="shared" si="32"/>
        <v>3.9158717825763079E-2</v>
      </c>
      <c r="X55" s="2">
        <f t="shared" si="32"/>
        <v>4.1901307544362762E-2</v>
      </c>
      <c r="Y55" s="2">
        <f t="shared" si="32"/>
        <v>3.6669895209306941E-2</v>
      </c>
      <c r="Z55" s="2">
        <f t="shared" si="32"/>
        <v>4.3268837071838262E-2</v>
      </c>
      <c r="AA55" s="2">
        <f t="shared" si="32"/>
        <v>4.0546164673607395E-2</v>
      </c>
      <c r="AB55" s="2">
        <f t="shared" si="32"/>
        <v>4.2856898212230751E-2</v>
      </c>
      <c r="AC55" s="2">
        <f t="shared" si="32"/>
        <v>3.6927817766517969E-2</v>
      </c>
      <c r="AD55" s="2">
        <f t="shared" si="32"/>
        <v>3.7567031539186398E-2</v>
      </c>
      <c r="AE55" s="2">
        <f t="shared" si="32"/>
        <v>4.1131068146895183E-2</v>
      </c>
      <c r="AF55" s="2">
        <f t="shared" si="32"/>
        <v>3.5669872201097824E-2</v>
      </c>
      <c r="AG55" s="2">
        <f t="shared" si="32"/>
        <v>3.6950448833183193E-2</v>
      </c>
      <c r="AH55" s="2">
        <f t="shared" si="14"/>
        <v>3.8755623170437931E-2</v>
      </c>
      <c r="AI55" s="2">
        <f t="shared" si="15"/>
        <v>3.9285601376834851E-2</v>
      </c>
      <c r="AJ55" s="2">
        <f t="shared" si="16"/>
        <v>4.1907500872722825E-2</v>
      </c>
      <c r="AK55" s="2">
        <f t="shared" si="17"/>
        <v>3.9892357989374364E-2</v>
      </c>
      <c r="AL55" s="2">
        <f t="shared" si="18"/>
        <v>3.9349049843040787E-2</v>
      </c>
      <c r="AM55" s="2">
        <f t="shared" si="19"/>
        <v>3.6310160517140505E-2</v>
      </c>
      <c r="AN55" s="2">
        <f t="shared" si="7"/>
        <v>5.7006192848092752E-4</v>
      </c>
      <c r="AO55" s="2">
        <f t="shared" si="8"/>
        <v>3.6991671373009221E-3</v>
      </c>
      <c r="AP55" s="2">
        <f t="shared" si="9"/>
        <v>1.9252201157384866E-3</v>
      </c>
      <c r="AQ55" s="2">
        <f t="shared" si="10"/>
        <v>4.1924929893640663E-3</v>
      </c>
      <c r="AR55" s="2">
        <f t="shared" si="11"/>
        <v>2.5201544537079815E-3</v>
      </c>
      <c r="AS55" s="2">
        <f t="shared" si="12"/>
        <v>9.0550442037659476E-4</v>
      </c>
    </row>
    <row r="56" spans="1:45">
      <c r="A56">
        <v>54</v>
      </c>
      <c r="B56" t="s">
        <v>22</v>
      </c>
      <c r="C56" t="s">
        <v>41</v>
      </c>
      <c r="D56" t="s">
        <v>41</v>
      </c>
      <c r="E56" t="s">
        <v>41</v>
      </c>
      <c r="F56" t="s">
        <v>27</v>
      </c>
      <c r="G56" t="s">
        <v>46</v>
      </c>
      <c r="H56" t="s">
        <v>47</v>
      </c>
      <c r="I56">
        <v>132.03030000000001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 s="2">
        <f t="shared" si="32"/>
        <v>0</v>
      </c>
      <c r="W56" s="2">
        <f t="shared" si="32"/>
        <v>0</v>
      </c>
      <c r="X56" s="2">
        <f t="shared" si="32"/>
        <v>0</v>
      </c>
      <c r="Y56" s="2">
        <f t="shared" si="32"/>
        <v>0</v>
      </c>
      <c r="Z56" s="2">
        <f t="shared" si="32"/>
        <v>0</v>
      </c>
      <c r="AA56" s="2">
        <f t="shared" si="32"/>
        <v>0</v>
      </c>
      <c r="AB56" s="2">
        <f t="shared" si="32"/>
        <v>0</v>
      </c>
      <c r="AC56" s="2">
        <f t="shared" si="32"/>
        <v>0</v>
      </c>
      <c r="AD56" s="2">
        <f t="shared" si="32"/>
        <v>0</v>
      </c>
      <c r="AE56" s="2">
        <f t="shared" si="32"/>
        <v>0</v>
      </c>
      <c r="AF56" s="2">
        <f t="shared" si="32"/>
        <v>0</v>
      </c>
      <c r="AG56" s="2">
        <f t="shared" si="32"/>
        <v>0</v>
      </c>
      <c r="AH56" s="2">
        <f t="shared" si="14"/>
        <v>0</v>
      </c>
      <c r="AI56" s="2">
        <f t="shared" si="15"/>
        <v>0</v>
      </c>
      <c r="AJ56" s="2">
        <f t="shared" si="16"/>
        <v>0</v>
      </c>
      <c r="AK56" s="2">
        <f t="shared" si="17"/>
        <v>0</v>
      </c>
      <c r="AL56" s="2">
        <f t="shared" si="18"/>
        <v>0</v>
      </c>
      <c r="AM56" s="2">
        <f t="shared" si="19"/>
        <v>0</v>
      </c>
      <c r="AN56" s="2">
        <f t="shared" si="7"/>
        <v>0</v>
      </c>
      <c r="AO56" s="2">
        <f t="shared" si="8"/>
        <v>0</v>
      </c>
      <c r="AP56" s="2">
        <f t="shared" si="9"/>
        <v>0</v>
      </c>
      <c r="AQ56" s="2">
        <f t="shared" si="10"/>
        <v>0</v>
      </c>
      <c r="AR56" s="2">
        <f t="shared" si="11"/>
        <v>0</v>
      </c>
      <c r="AS56" s="2">
        <f t="shared" si="12"/>
        <v>0</v>
      </c>
    </row>
    <row r="57" spans="1:45">
      <c r="A57">
        <v>55</v>
      </c>
      <c r="B57" t="s">
        <v>22</v>
      </c>
      <c r="C57" t="s">
        <v>41</v>
      </c>
      <c r="D57" t="s">
        <v>41</v>
      </c>
      <c r="E57" t="s">
        <v>41</v>
      </c>
      <c r="F57" t="s">
        <v>28</v>
      </c>
      <c r="G57" t="s">
        <v>46</v>
      </c>
      <c r="H57" t="s">
        <v>47</v>
      </c>
      <c r="I57">
        <v>132.03030000000001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 s="2">
        <f t="shared" si="32"/>
        <v>0</v>
      </c>
      <c r="W57" s="2">
        <f t="shared" si="32"/>
        <v>0</v>
      </c>
      <c r="X57" s="2">
        <f t="shared" si="32"/>
        <v>0</v>
      </c>
      <c r="Y57" s="2">
        <f t="shared" si="32"/>
        <v>0</v>
      </c>
      <c r="Z57" s="2">
        <f t="shared" si="32"/>
        <v>0</v>
      </c>
      <c r="AA57" s="2">
        <f t="shared" si="32"/>
        <v>0</v>
      </c>
      <c r="AB57" s="2">
        <f t="shared" si="32"/>
        <v>0</v>
      </c>
      <c r="AC57" s="2">
        <f t="shared" si="32"/>
        <v>0</v>
      </c>
      <c r="AD57" s="2">
        <f t="shared" si="32"/>
        <v>0</v>
      </c>
      <c r="AE57" s="2">
        <f t="shared" si="32"/>
        <v>0</v>
      </c>
      <c r="AF57" s="2">
        <f t="shared" si="32"/>
        <v>0</v>
      </c>
      <c r="AG57" s="2">
        <f t="shared" si="32"/>
        <v>0</v>
      </c>
      <c r="AH57" s="2">
        <f t="shared" si="14"/>
        <v>0</v>
      </c>
      <c r="AI57" s="2">
        <f t="shared" si="15"/>
        <v>0</v>
      </c>
      <c r="AJ57" s="2">
        <f t="shared" si="16"/>
        <v>0</v>
      </c>
      <c r="AK57" s="2">
        <f t="shared" si="17"/>
        <v>0</v>
      </c>
      <c r="AL57" s="2">
        <f t="shared" si="18"/>
        <v>0</v>
      </c>
      <c r="AM57" s="2">
        <f t="shared" si="19"/>
        <v>0</v>
      </c>
      <c r="AN57" s="2">
        <f t="shared" si="7"/>
        <v>0</v>
      </c>
      <c r="AO57" s="2">
        <f t="shared" si="8"/>
        <v>0</v>
      </c>
      <c r="AP57" s="2">
        <f t="shared" si="9"/>
        <v>0</v>
      </c>
      <c r="AQ57" s="2">
        <f t="shared" si="10"/>
        <v>0</v>
      </c>
      <c r="AR57" s="2">
        <f t="shared" si="11"/>
        <v>0</v>
      </c>
      <c r="AS57" s="2">
        <f t="shared" si="12"/>
        <v>0</v>
      </c>
    </row>
    <row r="58" spans="1:45">
      <c r="A58">
        <v>56</v>
      </c>
      <c r="B58" t="s">
        <v>22</v>
      </c>
      <c r="C58" t="s">
        <v>41</v>
      </c>
      <c r="D58" t="s">
        <v>41</v>
      </c>
      <c r="E58" t="s">
        <v>41</v>
      </c>
      <c r="F58" t="s">
        <v>29</v>
      </c>
      <c r="G58" t="s">
        <v>46</v>
      </c>
      <c r="H58" t="s">
        <v>47</v>
      </c>
      <c r="I58">
        <v>132.03030000000001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2">
        <f t="shared" si="32"/>
        <v>0</v>
      </c>
      <c r="W58" s="2">
        <f t="shared" si="32"/>
        <v>0</v>
      </c>
      <c r="X58" s="2">
        <f t="shared" si="32"/>
        <v>0</v>
      </c>
      <c r="Y58" s="2">
        <f t="shared" si="32"/>
        <v>0</v>
      </c>
      <c r="Z58" s="2">
        <f t="shared" si="32"/>
        <v>0</v>
      </c>
      <c r="AA58" s="2">
        <f t="shared" si="32"/>
        <v>0</v>
      </c>
      <c r="AB58" s="2">
        <f t="shared" si="32"/>
        <v>0</v>
      </c>
      <c r="AC58" s="2">
        <f t="shared" si="32"/>
        <v>0</v>
      </c>
      <c r="AD58" s="2">
        <f t="shared" si="32"/>
        <v>0</v>
      </c>
      <c r="AE58" s="2">
        <f t="shared" si="32"/>
        <v>0</v>
      </c>
      <c r="AF58" s="2">
        <f t="shared" si="32"/>
        <v>0</v>
      </c>
      <c r="AG58" s="2">
        <f t="shared" si="32"/>
        <v>0</v>
      </c>
      <c r="AH58" s="2">
        <f t="shared" si="14"/>
        <v>0</v>
      </c>
      <c r="AI58" s="2">
        <f t="shared" si="15"/>
        <v>0</v>
      </c>
      <c r="AJ58" s="2">
        <f t="shared" si="16"/>
        <v>0</v>
      </c>
      <c r="AK58" s="2">
        <f t="shared" si="17"/>
        <v>0</v>
      </c>
      <c r="AL58" s="2">
        <f t="shared" si="18"/>
        <v>0</v>
      </c>
      <c r="AM58" s="2">
        <f t="shared" si="19"/>
        <v>0</v>
      </c>
      <c r="AN58" s="2">
        <f t="shared" si="7"/>
        <v>0</v>
      </c>
      <c r="AO58" s="2">
        <f t="shared" si="8"/>
        <v>0</v>
      </c>
      <c r="AP58" s="2">
        <f t="shared" si="9"/>
        <v>0</v>
      </c>
      <c r="AQ58" s="2">
        <f t="shared" si="10"/>
        <v>0</v>
      </c>
      <c r="AR58" s="2">
        <f t="shared" si="11"/>
        <v>0</v>
      </c>
      <c r="AS58" s="2">
        <f t="shared" si="12"/>
        <v>0</v>
      </c>
    </row>
    <row r="59" spans="1:45">
      <c r="A59">
        <v>57</v>
      </c>
      <c r="B59" t="s">
        <v>22</v>
      </c>
      <c r="C59">
        <v>133.0274</v>
      </c>
      <c r="D59">
        <v>5.0990849999999996</v>
      </c>
      <c r="E59">
        <v>0.82800189999999996</v>
      </c>
      <c r="F59" t="s">
        <v>48</v>
      </c>
      <c r="G59" t="s">
        <v>46</v>
      </c>
      <c r="H59" t="s">
        <v>47</v>
      </c>
      <c r="I59">
        <v>132.03030000000001</v>
      </c>
      <c r="J59">
        <v>742.16330000000005</v>
      </c>
      <c r="K59">
        <v>997.70270000000005</v>
      </c>
      <c r="L59">
        <v>408.63440000000003</v>
      </c>
      <c r="M59">
        <v>787.35040000000004</v>
      </c>
      <c r="N59">
        <v>921.86130000000003</v>
      </c>
      <c r="O59">
        <v>1046.018</v>
      </c>
      <c r="P59">
        <v>680.57749999999999</v>
      </c>
      <c r="Q59">
        <v>599.72940000000006</v>
      </c>
      <c r="R59">
        <v>653.91909999999996</v>
      </c>
      <c r="S59">
        <v>827.35310000000004</v>
      </c>
      <c r="T59">
        <v>551.16099999999994</v>
      </c>
      <c r="U59">
        <v>636.50080000000003</v>
      </c>
      <c r="V59" s="2">
        <f t="shared" si="32"/>
        <v>2.1527521126510608E-3</v>
      </c>
      <c r="W59" s="2">
        <f t="shared" si="32"/>
        <v>2.8188706917096416E-3</v>
      </c>
      <c r="X59" s="2">
        <f t="shared" si="32"/>
        <v>1.1846893840452607E-3</v>
      </c>
      <c r="Y59" s="2">
        <f t="shared" si="32"/>
        <v>2.2694981882256967E-3</v>
      </c>
      <c r="Z59" s="2">
        <f t="shared" si="32"/>
        <v>2.5111804433822866E-3</v>
      </c>
      <c r="AA59" s="2">
        <f t="shared" si="32"/>
        <v>2.9015562081904319E-3</v>
      </c>
      <c r="AB59" s="2">
        <f t="shared" si="32"/>
        <v>2.3919933476768051E-3</v>
      </c>
      <c r="AC59" s="2">
        <f t="shared" si="32"/>
        <v>2.0962147972637397E-3</v>
      </c>
      <c r="AD59" s="2">
        <f t="shared" si="32"/>
        <v>2.4307171152711535E-3</v>
      </c>
      <c r="AE59" s="2">
        <f t="shared" si="32"/>
        <v>3.0371109210996262E-3</v>
      </c>
      <c r="AF59" s="2">
        <f t="shared" si="32"/>
        <v>2.343280527519974E-3</v>
      </c>
      <c r="AG59" s="2">
        <f t="shared" si="32"/>
        <v>2.5807337150774174E-3</v>
      </c>
      <c r="AH59" s="2">
        <f t="shared" si="14"/>
        <v>2.4858114021803512E-3</v>
      </c>
      <c r="AI59" s="2">
        <f t="shared" si="15"/>
        <v>1.7270937861354786E-3</v>
      </c>
      <c r="AJ59" s="2">
        <f t="shared" si="16"/>
        <v>2.7063683257863595E-3</v>
      </c>
      <c r="AK59" s="2">
        <f t="shared" si="17"/>
        <v>2.2441040724702722E-3</v>
      </c>
      <c r="AL59" s="2">
        <f t="shared" si="18"/>
        <v>2.7339140181853899E-3</v>
      </c>
      <c r="AM59" s="2">
        <f t="shared" si="19"/>
        <v>2.4620071212986955E-3</v>
      </c>
      <c r="AN59" s="2">
        <f t="shared" si="7"/>
        <v>4.7101696432666989E-4</v>
      </c>
      <c r="AO59" s="2">
        <f t="shared" si="8"/>
        <v>7.6707566172685591E-4</v>
      </c>
      <c r="AP59" s="2">
        <f t="shared" si="9"/>
        <v>2.7603735050672431E-4</v>
      </c>
      <c r="AQ59" s="2">
        <f t="shared" si="10"/>
        <v>2.0914701872660566E-4</v>
      </c>
      <c r="AR59" s="2">
        <f t="shared" si="11"/>
        <v>4.2878517217083168E-4</v>
      </c>
      <c r="AS59" s="2">
        <f t="shared" si="12"/>
        <v>1.6790475913622938E-4</v>
      </c>
    </row>
    <row r="60" spans="1:45">
      <c r="A60">
        <v>58</v>
      </c>
      <c r="B60" t="s">
        <v>22</v>
      </c>
      <c r="C60">
        <v>134.03049999999999</v>
      </c>
      <c r="D60">
        <v>5.0847170000000004</v>
      </c>
      <c r="E60">
        <v>8.507352E-2</v>
      </c>
      <c r="F60" t="s">
        <v>49</v>
      </c>
      <c r="G60" t="s">
        <v>46</v>
      </c>
      <c r="H60" t="s">
        <v>47</v>
      </c>
      <c r="I60">
        <v>132.03030000000001</v>
      </c>
      <c r="J60">
        <v>0</v>
      </c>
      <c r="K60">
        <v>0</v>
      </c>
      <c r="L60">
        <v>85.835750000000004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 s="2">
        <f t="shared" si="32"/>
        <v>0</v>
      </c>
      <c r="W60" s="2">
        <f t="shared" si="32"/>
        <v>0</v>
      </c>
      <c r="X60" s="2">
        <f t="shared" si="32"/>
        <v>2.4885007673500562E-4</v>
      </c>
      <c r="Y60" s="2">
        <f t="shared" si="32"/>
        <v>0</v>
      </c>
      <c r="Z60" s="2">
        <f t="shared" si="32"/>
        <v>0</v>
      </c>
      <c r="AA60" s="2">
        <f t="shared" si="32"/>
        <v>0</v>
      </c>
      <c r="AB60" s="2">
        <f t="shared" si="32"/>
        <v>0</v>
      </c>
      <c r="AC60" s="2">
        <f t="shared" si="32"/>
        <v>0</v>
      </c>
      <c r="AD60" s="2">
        <f t="shared" si="32"/>
        <v>0</v>
      </c>
      <c r="AE60" s="2">
        <f t="shared" si="32"/>
        <v>0</v>
      </c>
      <c r="AF60" s="2">
        <f t="shared" si="32"/>
        <v>0</v>
      </c>
      <c r="AG60" s="2">
        <f t="shared" si="32"/>
        <v>0</v>
      </c>
      <c r="AH60" s="2">
        <f t="shared" si="14"/>
        <v>0</v>
      </c>
      <c r="AI60" s="2">
        <f t="shared" si="15"/>
        <v>1.2442503836750281E-4</v>
      </c>
      <c r="AJ60" s="2">
        <f t="shared" si="16"/>
        <v>0</v>
      </c>
      <c r="AK60" s="2">
        <f t="shared" si="17"/>
        <v>0</v>
      </c>
      <c r="AL60" s="2">
        <f t="shared" si="18"/>
        <v>0</v>
      </c>
      <c r="AM60" s="2">
        <f t="shared" si="19"/>
        <v>0</v>
      </c>
      <c r="AN60" s="2">
        <f t="shared" si="7"/>
        <v>0</v>
      </c>
      <c r="AO60" s="2">
        <f t="shared" si="8"/>
        <v>1.7596357675811518E-4</v>
      </c>
      <c r="AP60" s="2">
        <f t="shared" si="9"/>
        <v>0</v>
      </c>
      <c r="AQ60" s="2">
        <f t="shared" si="10"/>
        <v>0</v>
      </c>
      <c r="AR60" s="2">
        <f t="shared" si="11"/>
        <v>0</v>
      </c>
      <c r="AS60" s="2">
        <f t="shared" si="12"/>
        <v>0</v>
      </c>
    </row>
    <row r="61" spans="1:45">
      <c r="A61">
        <v>59</v>
      </c>
      <c r="B61" t="s">
        <v>22</v>
      </c>
      <c r="C61">
        <v>135.03270000000001</v>
      </c>
      <c r="D61">
        <v>5.1592330000000004</v>
      </c>
      <c r="E61">
        <v>7.8453850000000006E-2</v>
      </c>
      <c r="F61" t="s">
        <v>50</v>
      </c>
      <c r="G61" t="s">
        <v>46</v>
      </c>
      <c r="H61" t="s">
        <v>47</v>
      </c>
      <c r="I61">
        <v>132.03030000000001</v>
      </c>
      <c r="J61">
        <v>0</v>
      </c>
      <c r="K61">
        <v>0</v>
      </c>
      <c r="L61">
        <v>0</v>
      </c>
      <c r="M61">
        <v>56.658630000000002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f t="shared" si="32"/>
        <v>0</v>
      </c>
      <c r="W61" s="2">
        <f t="shared" si="32"/>
        <v>0</v>
      </c>
      <c r="X61" s="2">
        <f t="shared" si="32"/>
        <v>0</v>
      </c>
      <c r="Y61" s="2">
        <f t="shared" si="32"/>
        <v>1.6331567004011189E-4</v>
      </c>
      <c r="Z61" s="2">
        <f t="shared" si="32"/>
        <v>0</v>
      </c>
      <c r="AA61" s="2">
        <f t="shared" si="32"/>
        <v>0</v>
      </c>
      <c r="AB61" s="2">
        <f t="shared" si="32"/>
        <v>0</v>
      </c>
      <c r="AC61" s="2">
        <f t="shared" si="32"/>
        <v>0</v>
      </c>
      <c r="AD61" s="2">
        <f t="shared" si="32"/>
        <v>0</v>
      </c>
      <c r="AE61" s="2">
        <f t="shared" si="32"/>
        <v>0</v>
      </c>
      <c r="AF61" s="2">
        <f t="shared" si="32"/>
        <v>0</v>
      </c>
      <c r="AG61" s="2">
        <f t="shared" si="32"/>
        <v>0</v>
      </c>
      <c r="AH61" s="2">
        <f t="shared" si="14"/>
        <v>0</v>
      </c>
      <c r="AI61" s="2">
        <f t="shared" si="15"/>
        <v>8.1657835020055943E-5</v>
      </c>
      <c r="AJ61" s="2">
        <f t="shared" si="16"/>
        <v>0</v>
      </c>
      <c r="AK61" s="2">
        <f t="shared" si="17"/>
        <v>0</v>
      </c>
      <c r="AL61" s="2">
        <f t="shared" si="18"/>
        <v>0</v>
      </c>
      <c r="AM61" s="2">
        <f t="shared" si="19"/>
        <v>0</v>
      </c>
      <c r="AN61" s="2">
        <f t="shared" si="7"/>
        <v>0</v>
      </c>
      <c r="AO61" s="2">
        <f t="shared" si="8"/>
        <v>1.1548161775938779E-4</v>
      </c>
      <c r="AP61" s="2">
        <f t="shared" si="9"/>
        <v>0</v>
      </c>
      <c r="AQ61" s="2">
        <f t="shared" si="10"/>
        <v>0</v>
      </c>
      <c r="AR61" s="2">
        <f t="shared" si="11"/>
        <v>0</v>
      </c>
      <c r="AS61" s="2">
        <f t="shared" si="12"/>
        <v>0</v>
      </c>
    </row>
    <row r="62" spans="1:45">
      <c r="A62">
        <v>60</v>
      </c>
      <c r="B62" t="s">
        <v>22</v>
      </c>
      <c r="C62" t="s">
        <v>41</v>
      </c>
      <c r="D62" t="s">
        <v>41</v>
      </c>
      <c r="E62" t="s">
        <v>41</v>
      </c>
      <c r="F62" t="s">
        <v>51</v>
      </c>
      <c r="G62" t="s">
        <v>46</v>
      </c>
      <c r="H62" t="s">
        <v>47</v>
      </c>
      <c r="I62">
        <v>132.03030000000001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2">
        <f t="shared" si="32"/>
        <v>0</v>
      </c>
      <c r="W62" s="2">
        <f t="shared" si="32"/>
        <v>0</v>
      </c>
      <c r="X62" s="2">
        <f t="shared" si="32"/>
        <v>0</v>
      </c>
      <c r="Y62" s="2">
        <f t="shared" si="32"/>
        <v>0</v>
      </c>
      <c r="Z62" s="2">
        <f t="shared" si="32"/>
        <v>0</v>
      </c>
      <c r="AA62" s="2">
        <f t="shared" si="32"/>
        <v>0</v>
      </c>
      <c r="AB62" s="2">
        <f t="shared" si="32"/>
        <v>0</v>
      </c>
      <c r="AC62" s="2">
        <f t="shared" si="32"/>
        <v>0</v>
      </c>
      <c r="AD62" s="2">
        <f t="shared" si="32"/>
        <v>0</v>
      </c>
      <c r="AE62" s="2">
        <f t="shared" si="32"/>
        <v>0</v>
      </c>
      <c r="AF62" s="2">
        <f t="shared" si="32"/>
        <v>0</v>
      </c>
      <c r="AG62" s="2">
        <f t="shared" si="32"/>
        <v>0</v>
      </c>
      <c r="AH62" s="2">
        <f t="shared" si="14"/>
        <v>0</v>
      </c>
      <c r="AI62" s="2">
        <f t="shared" si="15"/>
        <v>0</v>
      </c>
      <c r="AJ62" s="2">
        <f t="shared" si="16"/>
        <v>0</v>
      </c>
      <c r="AK62" s="2">
        <f t="shared" si="17"/>
        <v>0</v>
      </c>
      <c r="AL62" s="2">
        <f t="shared" si="18"/>
        <v>0</v>
      </c>
      <c r="AM62" s="2">
        <f t="shared" si="19"/>
        <v>0</v>
      </c>
      <c r="AN62" s="2">
        <f t="shared" si="7"/>
        <v>0</v>
      </c>
      <c r="AO62" s="2">
        <f t="shared" si="8"/>
        <v>0</v>
      </c>
      <c r="AP62" s="2">
        <f t="shared" si="9"/>
        <v>0</v>
      </c>
      <c r="AQ62" s="2">
        <f t="shared" si="10"/>
        <v>0</v>
      </c>
      <c r="AR62" s="2">
        <f t="shared" si="11"/>
        <v>0</v>
      </c>
      <c r="AS62" s="2">
        <f t="shared" si="12"/>
        <v>0</v>
      </c>
    </row>
    <row r="63" spans="1:45">
      <c r="A63">
        <v>61</v>
      </c>
      <c r="B63" t="s">
        <v>22</v>
      </c>
      <c r="C63">
        <v>137.04079999999999</v>
      </c>
      <c r="D63">
        <v>4.9936499999999997</v>
      </c>
      <c r="E63">
        <v>7.9542199999999993E-2</v>
      </c>
      <c r="F63" t="s">
        <v>52</v>
      </c>
      <c r="G63" t="s">
        <v>46</v>
      </c>
      <c r="H63" t="s">
        <v>47</v>
      </c>
      <c r="I63">
        <v>132.03030000000001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60.862369999999999</v>
      </c>
      <c r="T63">
        <v>0</v>
      </c>
      <c r="U63">
        <v>0</v>
      </c>
      <c r="V63" s="2">
        <f>J63/J$64</f>
        <v>0</v>
      </c>
      <c r="W63" s="2">
        <f>K63/K$64</f>
        <v>0</v>
      </c>
      <c r="X63" s="2">
        <f>L63/L$64</f>
        <v>0</v>
      </c>
      <c r="Y63" s="2">
        <f t="shared" si="32"/>
        <v>0</v>
      </c>
      <c r="Z63" s="2">
        <f t="shared" si="32"/>
        <v>0</v>
      </c>
      <c r="AA63" s="2">
        <f t="shared" si="32"/>
        <v>0</v>
      </c>
      <c r="AB63" s="2">
        <f t="shared" si="32"/>
        <v>0</v>
      </c>
      <c r="AC63" s="2">
        <f t="shared" si="32"/>
        <v>0</v>
      </c>
      <c r="AD63" s="2">
        <f t="shared" si="32"/>
        <v>0</v>
      </c>
      <c r="AE63" s="2">
        <f t="shared" si="32"/>
        <v>2.2341823413849087E-4</v>
      </c>
      <c r="AF63" s="2">
        <f t="shared" si="32"/>
        <v>0</v>
      </c>
      <c r="AG63" s="2">
        <f t="shared" si="32"/>
        <v>0</v>
      </c>
      <c r="AH63" s="2">
        <f t="shared" si="14"/>
        <v>0</v>
      </c>
      <c r="AI63" s="2">
        <f t="shared" si="15"/>
        <v>0</v>
      </c>
      <c r="AJ63" s="2">
        <f t="shared" si="16"/>
        <v>0</v>
      </c>
      <c r="AK63" s="2">
        <f t="shared" si="17"/>
        <v>0</v>
      </c>
      <c r="AL63" s="2">
        <f t="shared" si="18"/>
        <v>1.1170911706924544E-4</v>
      </c>
      <c r="AM63" s="2">
        <f t="shared" si="19"/>
        <v>0</v>
      </c>
      <c r="AN63" s="2">
        <f t="shared" si="7"/>
        <v>0</v>
      </c>
      <c r="AO63" s="2">
        <f t="shared" si="8"/>
        <v>0</v>
      </c>
      <c r="AP63" s="2">
        <f t="shared" si="9"/>
        <v>0</v>
      </c>
      <c r="AQ63" s="2">
        <f t="shared" si="10"/>
        <v>0</v>
      </c>
      <c r="AR63" s="2">
        <f t="shared" si="11"/>
        <v>1.5798054840005071E-4</v>
      </c>
      <c r="AS63" s="2">
        <f t="shared" si="12"/>
        <v>0</v>
      </c>
    </row>
    <row r="64" spans="1:45">
      <c r="A64">
        <v>62</v>
      </c>
      <c r="I64" s="4" t="s">
        <v>32</v>
      </c>
      <c r="J64">
        <v>344750.93330000003</v>
      </c>
      <c r="K64">
        <v>353937.02269999997</v>
      </c>
      <c r="L64">
        <v>344929.57014999999</v>
      </c>
      <c r="M64">
        <v>346927.08903000003</v>
      </c>
      <c r="N64">
        <v>367102.77129999996</v>
      </c>
      <c r="O64">
        <v>360502.408</v>
      </c>
      <c r="P64">
        <v>284523.15750000003</v>
      </c>
      <c r="Q64">
        <v>286101.11940000003</v>
      </c>
      <c r="R64">
        <v>269023.11910000001</v>
      </c>
      <c r="S64">
        <v>272414.51546999998</v>
      </c>
      <c r="T64">
        <v>235209.141</v>
      </c>
      <c r="U64">
        <v>246635.5968</v>
      </c>
    </row>
    <row r="65" spans="1:45">
      <c r="A65">
        <v>63</v>
      </c>
    </row>
    <row r="66" spans="1:45">
      <c r="A66">
        <v>64</v>
      </c>
      <c r="B66" t="s">
        <v>22</v>
      </c>
      <c r="C66">
        <v>146.04599999999999</v>
      </c>
      <c r="D66">
        <v>4.8515889999999997</v>
      </c>
      <c r="E66">
        <v>0.8432056</v>
      </c>
      <c r="F66" t="s">
        <v>23</v>
      </c>
      <c r="G66" t="s">
        <v>53</v>
      </c>
      <c r="H66" t="s">
        <v>54</v>
      </c>
      <c r="I66">
        <v>146.04599999999999</v>
      </c>
      <c r="J66">
        <v>1016126</v>
      </c>
      <c r="K66">
        <v>1046283</v>
      </c>
      <c r="L66">
        <v>1063439</v>
      </c>
      <c r="M66">
        <v>1047670</v>
      </c>
      <c r="N66">
        <v>1111761</v>
      </c>
      <c r="O66">
        <v>1072515</v>
      </c>
      <c r="P66">
        <v>1046921</v>
      </c>
      <c r="Q66">
        <v>1064580</v>
      </c>
      <c r="R66">
        <v>1057543</v>
      </c>
      <c r="S66">
        <v>991724.8</v>
      </c>
      <c r="T66">
        <v>1015882</v>
      </c>
      <c r="U66">
        <v>1004611</v>
      </c>
      <c r="V66" s="2">
        <f t="shared" ref="V66:AG77" si="33">J66/J$78</f>
        <v>0.94573041674518943</v>
      </c>
      <c r="W66" s="2">
        <f t="shared" si="33"/>
        <v>0.94610905346043506</v>
      </c>
      <c r="X66" s="2">
        <f t="shared" si="33"/>
        <v>0.94618771372568033</v>
      </c>
      <c r="Y66" s="2">
        <f t="shared" si="33"/>
        <v>0.94473530043542742</v>
      </c>
      <c r="Z66" s="2">
        <f t="shared" si="33"/>
        <v>0.94654122007621488</v>
      </c>
      <c r="AA66" s="2">
        <f t="shared" si="33"/>
        <v>0.94446224382302058</v>
      </c>
      <c r="AB66" s="2">
        <f t="shared" si="33"/>
        <v>0.9453705979995044</v>
      </c>
      <c r="AC66" s="2">
        <f t="shared" si="33"/>
        <v>0.94484540771782954</v>
      </c>
      <c r="AD66" s="2">
        <f t="shared" si="33"/>
        <v>0.94890384603821876</v>
      </c>
      <c r="AE66" s="2">
        <f t="shared" si="33"/>
        <v>0.94287418496572561</v>
      </c>
      <c r="AF66" s="2">
        <f t="shared" si="33"/>
        <v>0.94957324343643856</v>
      </c>
      <c r="AG66" s="2">
        <f t="shared" si="33"/>
        <v>0.94459088916634204</v>
      </c>
      <c r="AH66" s="2">
        <f t="shared" si="14"/>
        <v>0.94591973510281224</v>
      </c>
      <c r="AI66" s="2">
        <f t="shared" si="15"/>
        <v>0.94546150708055388</v>
      </c>
      <c r="AJ66" s="2">
        <f t="shared" si="16"/>
        <v>0.94550173194961773</v>
      </c>
      <c r="AK66" s="2">
        <f t="shared" si="17"/>
        <v>0.94510800285866692</v>
      </c>
      <c r="AL66" s="2">
        <f t="shared" si="18"/>
        <v>0.94588901550197213</v>
      </c>
      <c r="AM66" s="2">
        <f t="shared" si="19"/>
        <v>0.94708206630139036</v>
      </c>
      <c r="AN66" s="2">
        <f t="shared" si="7"/>
        <v>2.6773658895638353E-4</v>
      </c>
      <c r="AO66" s="2">
        <f t="shared" si="8"/>
        <v>1.0270112866233041E-3</v>
      </c>
      <c r="AP66" s="2">
        <f t="shared" si="9"/>
        <v>1.4700582065594967E-3</v>
      </c>
      <c r="AQ66" s="2">
        <f t="shared" si="10"/>
        <v>3.7136560958556564E-4</v>
      </c>
      <c r="AR66" s="2">
        <f t="shared" si="11"/>
        <v>4.2636142326164519E-3</v>
      </c>
      <c r="AS66" s="2">
        <f t="shared" si="12"/>
        <v>3.5230564906590027E-3</v>
      </c>
    </row>
    <row r="67" spans="1:45">
      <c r="A67">
        <v>65</v>
      </c>
      <c r="B67" t="s">
        <v>22</v>
      </c>
      <c r="C67">
        <v>147.04929999999999</v>
      </c>
      <c r="D67">
        <v>4.8477779999999999</v>
      </c>
      <c r="E67">
        <v>0.85111650000000005</v>
      </c>
      <c r="F67" t="s">
        <v>26</v>
      </c>
      <c r="G67" t="s">
        <v>53</v>
      </c>
      <c r="H67" t="s">
        <v>54</v>
      </c>
      <c r="I67">
        <v>146.04599999999999</v>
      </c>
      <c r="J67">
        <v>54351.48</v>
      </c>
      <c r="K67">
        <v>55439.79</v>
      </c>
      <c r="L67">
        <v>56088.78</v>
      </c>
      <c r="M67">
        <v>57256.74</v>
      </c>
      <c r="N67">
        <v>57596.71</v>
      </c>
      <c r="O67">
        <v>58449.61</v>
      </c>
      <c r="P67">
        <v>55669.02</v>
      </c>
      <c r="Q67">
        <v>56889.22</v>
      </c>
      <c r="R67">
        <v>52395.06</v>
      </c>
      <c r="S67">
        <v>54657.24</v>
      </c>
      <c r="T67">
        <v>50221.33</v>
      </c>
      <c r="U67">
        <v>54519.51</v>
      </c>
      <c r="V67" s="2">
        <f t="shared" si="33"/>
        <v>5.0586096439927557E-2</v>
      </c>
      <c r="W67" s="2">
        <f t="shared" si="33"/>
        <v>5.0131835498565196E-2</v>
      </c>
      <c r="X67" s="2">
        <f t="shared" si="33"/>
        <v>4.9904615604527067E-2</v>
      </c>
      <c r="Y67" s="2">
        <f t="shared" si="33"/>
        <v>5.1631203972484802E-2</v>
      </c>
      <c r="Z67" s="2">
        <f t="shared" si="33"/>
        <v>4.9037212274738839E-2</v>
      </c>
      <c r="AA67" s="2">
        <f t="shared" si="33"/>
        <v>5.1471028201172449E-2</v>
      </c>
      <c r="AB67" s="2">
        <f t="shared" si="33"/>
        <v>5.0269174777701819E-2</v>
      </c>
      <c r="AC67" s="2">
        <f t="shared" si="33"/>
        <v>5.0490821042711027E-2</v>
      </c>
      <c r="AD67" s="2">
        <f t="shared" si="33"/>
        <v>4.7012626387204333E-2</v>
      </c>
      <c r="AE67" s="2">
        <f t="shared" si="33"/>
        <v>5.196492072949678E-2</v>
      </c>
      <c r="AF67" s="2">
        <f t="shared" si="33"/>
        <v>4.6943278075398241E-2</v>
      </c>
      <c r="AG67" s="2">
        <f t="shared" si="33"/>
        <v>5.1262262137099113E-2</v>
      </c>
      <c r="AH67" s="2">
        <f t="shared" si="14"/>
        <v>5.0358965969246376E-2</v>
      </c>
      <c r="AI67" s="2">
        <f t="shared" si="15"/>
        <v>5.0767909788505934E-2</v>
      </c>
      <c r="AJ67" s="2">
        <f t="shared" si="16"/>
        <v>5.0254120237955641E-2</v>
      </c>
      <c r="AK67" s="2">
        <f t="shared" si="17"/>
        <v>5.037999791020642E-2</v>
      </c>
      <c r="AL67" s="2">
        <f t="shared" si="18"/>
        <v>4.948877355835056E-2</v>
      </c>
      <c r="AM67" s="2">
        <f t="shared" si="19"/>
        <v>4.910277010624868E-2</v>
      </c>
      <c r="AN67" s="2">
        <f t="shared" si="7"/>
        <v>3.2121099206551014E-4</v>
      </c>
      <c r="AO67" s="2">
        <f t="shared" si="8"/>
        <v>1.2208823433007283E-3</v>
      </c>
      <c r="AP67" s="2">
        <f t="shared" si="9"/>
        <v>1.7209677457410246E-3</v>
      </c>
      <c r="AQ67" s="2">
        <f t="shared" si="10"/>
        <v>1.5672757701268156E-4</v>
      </c>
      <c r="AR67" s="2">
        <f t="shared" si="11"/>
        <v>3.5018009118667629E-3</v>
      </c>
      <c r="AS67" s="2">
        <f t="shared" si="12"/>
        <v>3.0539829178653044E-3</v>
      </c>
    </row>
    <row r="68" spans="1:45">
      <c r="A68">
        <v>66</v>
      </c>
      <c r="B68" t="s">
        <v>22</v>
      </c>
      <c r="C68">
        <v>148.05240000000001</v>
      </c>
      <c r="D68">
        <v>4.8426999999999998</v>
      </c>
      <c r="E68">
        <v>0.83487469999999997</v>
      </c>
      <c r="F68" t="s">
        <v>27</v>
      </c>
      <c r="G68" t="s">
        <v>53</v>
      </c>
      <c r="H68" t="s">
        <v>54</v>
      </c>
      <c r="I68">
        <v>146.04599999999999</v>
      </c>
      <c r="J68">
        <v>990.31269999999995</v>
      </c>
      <c r="K68">
        <v>963.8184</v>
      </c>
      <c r="L68">
        <v>1293.066</v>
      </c>
      <c r="M68">
        <v>1112.422</v>
      </c>
      <c r="N68">
        <v>1645.114</v>
      </c>
      <c r="O68">
        <v>1453.46</v>
      </c>
      <c r="P68">
        <v>1526.819</v>
      </c>
      <c r="Q68">
        <v>1682.2170000000001</v>
      </c>
      <c r="R68">
        <v>1191.806</v>
      </c>
      <c r="S68">
        <v>1599.902</v>
      </c>
      <c r="T68">
        <v>1374.62</v>
      </c>
      <c r="U68">
        <v>1271.05</v>
      </c>
      <c r="V68" s="2">
        <f t="shared" si="33"/>
        <v>9.2170542086222938E-4</v>
      </c>
      <c r="W68" s="2">
        <f t="shared" si="33"/>
        <v>8.7153983590649079E-4</v>
      </c>
      <c r="X68" s="2">
        <f t="shared" si="33"/>
        <v>1.1504967959952669E-3</v>
      </c>
      <c r="Y68" s="2">
        <f t="shared" si="33"/>
        <v>1.0031253470854172E-3</v>
      </c>
      <c r="Z68" s="2">
        <f t="shared" si="33"/>
        <v>1.4006321617006372E-3</v>
      </c>
      <c r="AA68" s="2">
        <f t="shared" si="33"/>
        <v>1.2799243767285377E-3</v>
      </c>
      <c r="AB68" s="2">
        <f t="shared" si="33"/>
        <v>1.3787189205938227E-3</v>
      </c>
      <c r="AC68" s="2">
        <f t="shared" si="33"/>
        <v>1.4930160318950799E-3</v>
      </c>
      <c r="AD68" s="2">
        <f t="shared" si="33"/>
        <v>1.0693742922334368E-3</v>
      </c>
      <c r="AE68" s="2">
        <f t="shared" si="33"/>
        <v>1.52109364843456E-3</v>
      </c>
      <c r="AF68" s="2">
        <f t="shared" si="33"/>
        <v>1.2848956590357907E-3</v>
      </c>
      <c r="AG68" s="2">
        <f t="shared" si="33"/>
        <v>1.1951115901327768E-3</v>
      </c>
      <c r="AH68" s="2">
        <f t="shared" si="14"/>
        <v>8.9662262838436009E-4</v>
      </c>
      <c r="AI68" s="2">
        <f t="shared" si="15"/>
        <v>1.076811071540342E-3</v>
      </c>
      <c r="AJ68" s="2">
        <f t="shared" si="16"/>
        <v>1.3402782692145876E-3</v>
      </c>
      <c r="AK68" s="2">
        <f t="shared" si="17"/>
        <v>1.4358674762444514E-3</v>
      </c>
      <c r="AL68" s="2">
        <f t="shared" si="18"/>
        <v>1.2952339703339983E-3</v>
      </c>
      <c r="AM68" s="2">
        <f t="shared" si="19"/>
        <v>1.2400036245842838E-3</v>
      </c>
      <c r="AN68" s="2">
        <f t="shared" si="7"/>
        <v>3.547242530439261E-5</v>
      </c>
      <c r="AO68" s="2">
        <f t="shared" si="8"/>
        <v>1.0420735087744156E-4</v>
      </c>
      <c r="AP68" s="2">
        <f t="shared" si="9"/>
        <v>8.5353293295779218E-5</v>
      </c>
      <c r="AQ68" s="2">
        <f t="shared" si="10"/>
        <v>8.0820262471152575E-5</v>
      </c>
      <c r="AR68" s="2">
        <f t="shared" si="11"/>
        <v>3.1941381996303578E-4</v>
      </c>
      <c r="AS68" s="2">
        <f t="shared" si="12"/>
        <v>6.3486923963841291E-5</v>
      </c>
    </row>
    <row r="69" spans="1:45">
      <c r="A69">
        <v>67</v>
      </c>
      <c r="B69" t="s">
        <v>22</v>
      </c>
      <c r="C69" t="s">
        <v>41</v>
      </c>
      <c r="D69" t="s">
        <v>41</v>
      </c>
      <c r="E69" t="s">
        <v>41</v>
      </c>
      <c r="F69" t="s">
        <v>28</v>
      </c>
      <c r="G69" t="s">
        <v>53</v>
      </c>
      <c r="H69" t="s">
        <v>54</v>
      </c>
      <c r="I69">
        <v>146.04599999999999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f t="shared" si="33"/>
        <v>0</v>
      </c>
      <c r="W69" s="2">
        <f t="shared" si="33"/>
        <v>0</v>
      </c>
      <c r="X69" s="2">
        <f t="shared" si="33"/>
        <v>0</v>
      </c>
      <c r="Y69" s="2">
        <f t="shared" si="33"/>
        <v>0</v>
      </c>
      <c r="Z69" s="2">
        <f t="shared" si="33"/>
        <v>0</v>
      </c>
      <c r="AA69" s="2">
        <f t="shared" si="33"/>
        <v>0</v>
      </c>
      <c r="AB69" s="2">
        <f t="shared" si="33"/>
        <v>0</v>
      </c>
      <c r="AC69" s="2">
        <f t="shared" si="33"/>
        <v>0</v>
      </c>
      <c r="AD69" s="2">
        <f t="shared" si="33"/>
        <v>0</v>
      </c>
      <c r="AE69" s="2">
        <f t="shared" si="33"/>
        <v>0</v>
      </c>
      <c r="AF69" s="2">
        <f t="shared" si="33"/>
        <v>0</v>
      </c>
      <c r="AG69" s="2">
        <f t="shared" si="33"/>
        <v>0</v>
      </c>
      <c r="AH69" s="2">
        <f t="shared" si="14"/>
        <v>0</v>
      </c>
      <c r="AI69" s="2">
        <f t="shared" si="15"/>
        <v>0</v>
      </c>
      <c r="AJ69" s="2">
        <f t="shared" si="16"/>
        <v>0</v>
      </c>
      <c r="AK69" s="2">
        <f t="shared" si="17"/>
        <v>0</v>
      </c>
      <c r="AL69" s="2">
        <f t="shared" si="18"/>
        <v>0</v>
      </c>
      <c r="AM69" s="2">
        <f t="shared" si="19"/>
        <v>0</v>
      </c>
      <c r="AN69" s="2">
        <f t="shared" si="7"/>
        <v>0</v>
      </c>
      <c r="AO69" s="2">
        <f t="shared" si="8"/>
        <v>0</v>
      </c>
      <c r="AP69" s="2">
        <f t="shared" si="9"/>
        <v>0</v>
      </c>
      <c r="AQ69" s="2">
        <f t="shared" si="10"/>
        <v>0</v>
      </c>
      <c r="AR69" s="2">
        <f t="shared" si="11"/>
        <v>0</v>
      </c>
      <c r="AS69" s="2">
        <f t="shared" si="12"/>
        <v>0</v>
      </c>
    </row>
    <row r="70" spans="1:45">
      <c r="A70">
        <v>68</v>
      </c>
      <c r="B70" t="s">
        <v>22</v>
      </c>
      <c r="C70" t="s">
        <v>41</v>
      </c>
      <c r="D70" t="s">
        <v>41</v>
      </c>
      <c r="E70" t="s">
        <v>41</v>
      </c>
      <c r="F70" t="s">
        <v>29</v>
      </c>
      <c r="G70" t="s">
        <v>53</v>
      </c>
      <c r="H70" t="s">
        <v>54</v>
      </c>
      <c r="I70">
        <v>146.04599999999999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s="2">
        <f t="shared" si="33"/>
        <v>0</v>
      </c>
      <c r="W70" s="2">
        <f t="shared" si="33"/>
        <v>0</v>
      </c>
      <c r="X70" s="2">
        <f t="shared" si="33"/>
        <v>0</v>
      </c>
      <c r="Y70" s="2">
        <f t="shared" si="33"/>
        <v>0</v>
      </c>
      <c r="Z70" s="2">
        <f t="shared" si="33"/>
        <v>0</v>
      </c>
      <c r="AA70" s="2">
        <f t="shared" si="33"/>
        <v>0</v>
      </c>
      <c r="AB70" s="2">
        <f t="shared" si="33"/>
        <v>0</v>
      </c>
      <c r="AC70" s="2">
        <f t="shared" si="33"/>
        <v>0</v>
      </c>
      <c r="AD70" s="2">
        <f t="shared" si="33"/>
        <v>0</v>
      </c>
      <c r="AE70" s="2">
        <f t="shared" si="33"/>
        <v>0</v>
      </c>
      <c r="AF70" s="2">
        <f t="shared" si="33"/>
        <v>0</v>
      </c>
      <c r="AG70" s="2">
        <f t="shared" si="33"/>
        <v>0</v>
      </c>
      <c r="AH70" s="2">
        <f t="shared" si="14"/>
        <v>0</v>
      </c>
      <c r="AI70" s="2">
        <f t="shared" si="15"/>
        <v>0</v>
      </c>
      <c r="AJ70" s="2">
        <f t="shared" si="16"/>
        <v>0</v>
      </c>
      <c r="AK70" s="2">
        <f t="shared" si="17"/>
        <v>0</v>
      </c>
      <c r="AL70" s="2">
        <f t="shared" si="18"/>
        <v>0</v>
      </c>
      <c r="AM70" s="2">
        <f t="shared" si="19"/>
        <v>0</v>
      </c>
      <c r="AN70" s="2">
        <f t="shared" si="7"/>
        <v>0</v>
      </c>
      <c r="AO70" s="2">
        <f t="shared" si="8"/>
        <v>0</v>
      </c>
      <c r="AP70" s="2">
        <f t="shared" si="9"/>
        <v>0</v>
      </c>
      <c r="AQ70" s="2">
        <f t="shared" si="10"/>
        <v>0</v>
      </c>
      <c r="AR70" s="2">
        <f t="shared" si="11"/>
        <v>0</v>
      </c>
      <c r="AS70" s="2">
        <f t="shared" si="12"/>
        <v>0</v>
      </c>
    </row>
    <row r="71" spans="1:45">
      <c r="A71">
        <v>69</v>
      </c>
      <c r="B71" t="s">
        <v>22</v>
      </c>
      <c r="C71" t="s">
        <v>41</v>
      </c>
      <c r="D71" t="s">
        <v>41</v>
      </c>
      <c r="E71" t="s">
        <v>41</v>
      </c>
      <c r="F71" t="s">
        <v>30</v>
      </c>
      <c r="G71" t="s">
        <v>53</v>
      </c>
      <c r="H71" t="s">
        <v>54</v>
      </c>
      <c r="I71">
        <v>146.04599999999999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s="2">
        <f t="shared" si="33"/>
        <v>0</v>
      </c>
      <c r="W71" s="2">
        <f t="shared" si="33"/>
        <v>0</v>
      </c>
      <c r="X71" s="2">
        <f t="shared" si="33"/>
        <v>0</v>
      </c>
      <c r="Y71" s="2">
        <f t="shared" si="33"/>
        <v>0</v>
      </c>
      <c r="Z71" s="2">
        <f t="shared" si="33"/>
        <v>0</v>
      </c>
      <c r="AA71" s="2">
        <f t="shared" si="33"/>
        <v>0</v>
      </c>
      <c r="AB71" s="2">
        <f t="shared" si="33"/>
        <v>0</v>
      </c>
      <c r="AC71" s="2">
        <f t="shared" si="33"/>
        <v>0</v>
      </c>
      <c r="AD71" s="2">
        <f t="shared" si="33"/>
        <v>0</v>
      </c>
      <c r="AE71" s="2">
        <f t="shared" si="33"/>
        <v>0</v>
      </c>
      <c r="AF71" s="2">
        <f t="shared" si="33"/>
        <v>0</v>
      </c>
      <c r="AG71" s="2">
        <f t="shared" si="33"/>
        <v>0</v>
      </c>
      <c r="AH71" s="2">
        <f t="shared" si="14"/>
        <v>0</v>
      </c>
      <c r="AI71" s="2">
        <f t="shared" si="15"/>
        <v>0</v>
      </c>
      <c r="AJ71" s="2">
        <f t="shared" si="16"/>
        <v>0</v>
      </c>
      <c r="AK71" s="2">
        <f t="shared" si="17"/>
        <v>0</v>
      </c>
      <c r="AL71" s="2">
        <f t="shared" si="18"/>
        <v>0</v>
      </c>
      <c r="AM71" s="2">
        <f t="shared" si="19"/>
        <v>0</v>
      </c>
      <c r="AN71" s="2">
        <f t="shared" si="7"/>
        <v>0</v>
      </c>
      <c r="AO71" s="2">
        <f t="shared" si="8"/>
        <v>0</v>
      </c>
      <c r="AP71" s="2">
        <f t="shared" si="9"/>
        <v>0</v>
      </c>
      <c r="AQ71" s="2">
        <f t="shared" si="10"/>
        <v>0</v>
      </c>
      <c r="AR71" s="2">
        <f t="shared" si="11"/>
        <v>0</v>
      </c>
      <c r="AS71" s="2">
        <f t="shared" si="12"/>
        <v>0</v>
      </c>
    </row>
    <row r="72" spans="1:45">
      <c r="A72">
        <v>70</v>
      </c>
      <c r="B72" t="s">
        <v>22</v>
      </c>
      <c r="C72">
        <v>147.0428</v>
      </c>
      <c r="D72">
        <v>4.8630069999999996</v>
      </c>
      <c r="E72">
        <v>0.8448717</v>
      </c>
      <c r="F72" t="s">
        <v>48</v>
      </c>
      <c r="G72" t="s">
        <v>53</v>
      </c>
      <c r="H72" t="s">
        <v>54</v>
      </c>
      <c r="I72">
        <v>146.04599999999999</v>
      </c>
      <c r="J72">
        <v>2967.355</v>
      </c>
      <c r="K72">
        <v>3193.3069999999998</v>
      </c>
      <c r="L72">
        <v>3098.8420000000001</v>
      </c>
      <c r="M72">
        <v>2808.7489999999998</v>
      </c>
      <c r="N72">
        <v>3548.2429999999999</v>
      </c>
      <c r="O72">
        <v>3164.6460000000002</v>
      </c>
      <c r="P72">
        <v>3169.3310000000001</v>
      </c>
      <c r="Q72">
        <v>3572.5659999999998</v>
      </c>
      <c r="R72">
        <v>3359.241</v>
      </c>
      <c r="S72">
        <v>3544.558</v>
      </c>
      <c r="T72">
        <v>2352.11</v>
      </c>
      <c r="U72">
        <v>3139.2930000000001</v>
      </c>
      <c r="V72" s="2">
        <f t="shared" si="33"/>
        <v>2.7617813940209401E-3</v>
      </c>
      <c r="W72" s="2">
        <f t="shared" si="33"/>
        <v>2.8875712050932503E-3</v>
      </c>
      <c r="X72" s="2">
        <f t="shared" si="33"/>
        <v>2.7571738737972883E-3</v>
      </c>
      <c r="Y72" s="2">
        <f t="shared" si="33"/>
        <v>2.5327864025530044E-3</v>
      </c>
      <c r="Z72" s="2">
        <f t="shared" si="33"/>
        <v>3.0209354873456514E-3</v>
      </c>
      <c r="AA72" s="2">
        <f t="shared" si="33"/>
        <v>2.7868035990783785E-3</v>
      </c>
      <c r="AB72" s="2">
        <f t="shared" si="33"/>
        <v>2.8619087235124403E-3</v>
      </c>
      <c r="AC72" s="2">
        <f t="shared" si="33"/>
        <v>3.1707552075643493E-3</v>
      </c>
      <c r="AD72" s="2">
        <f t="shared" si="33"/>
        <v>3.0141532823433864E-3</v>
      </c>
      <c r="AE72" s="2">
        <f t="shared" si="33"/>
        <v>3.3699593227009572E-3</v>
      </c>
      <c r="AF72" s="2">
        <f t="shared" si="33"/>
        <v>2.1985828291270853E-3</v>
      </c>
      <c r="AG72" s="2">
        <f t="shared" si="33"/>
        <v>2.9517371064259434E-3</v>
      </c>
      <c r="AH72" s="2">
        <f t="shared" si="14"/>
        <v>2.8246762995570952E-3</v>
      </c>
      <c r="AI72" s="2">
        <f t="shared" si="15"/>
        <v>2.6449801381751466E-3</v>
      </c>
      <c r="AJ72" s="2">
        <f t="shared" si="16"/>
        <v>2.9038695432120152E-3</v>
      </c>
      <c r="AK72" s="2">
        <f t="shared" si="17"/>
        <v>3.0163319655383946E-3</v>
      </c>
      <c r="AL72" s="2">
        <f t="shared" si="18"/>
        <v>3.1920563025221718E-3</v>
      </c>
      <c r="AM72" s="2">
        <f t="shared" si="19"/>
        <v>2.5751599677765144E-3</v>
      </c>
      <c r="AN72" s="2">
        <f t="shared" si="7"/>
        <v>8.8946828413405269E-5</v>
      </c>
      <c r="AO72" s="2">
        <f t="shared" si="8"/>
        <v>1.5866590253013464E-4</v>
      </c>
      <c r="AP72" s="2">
        <f t="shared" si="9"/>
        <v>1.6555624588579976E-4</v>
      </c>
      <c r="AQ72" s="2">
        <f t="shared" si="10"/>
        <v>2.1838744321872776E-4</v>
      </c>
      <c r="AR72" s="2">
        <f t="shared" si="11"/>
        <v>2.515928639239727E-4</v>
      </c>
      <c r="AS72" s="2">
        <f t="shared" si="12"/>
        <v>5.3256049675767597E-4</v>
      </c>
    </row>
    <row r="73" spans="1:45">
      <c r="A73">
        <v>71</v>
      </c>
      <c r="B73" t="s">
        <v>22</v>
      </c>
      <c r="C73">
        <v>148.04660000000001</v>
      </c>
      <c r="D73">
        <v>4.9013749999999998</v>
      </c>
      <c r="E73">
        <v>6.1111360000000003E-2</v>
      </c>
      <c r="F73" t="s">
        <v>49</v>
      </c>
      <c r="G73" t="s">
        <v>53</v>
      </c>
      <c r="H73" t="s">
        <v>54</v>
      </c>
      <c r="I73">
        <v>146.04599999999999</v>
      </c>
      <c r="J73">
        <v>0</v>
      </c>
      <c r="K73">
        <v>0</v>
      </c>
      <c r="L73">
        <v>0</v>
      </c>
      <c r="M73">
        <v>108.2162</v>
      </c>
      <c r="N73">
        <v>0</v>
      </c>
      <c r="O73">
        <v>0</v>
      </c>
      <c r="P73">
        <v>132.4468</v>
      </c>
      <c r="Q73">
        <v>0</v>
      </c>
      <c r="R73">
        <v>0</v>
      </c>
      <c r="S73">
        <v>0</v>
      </c>
      <c r="T73">
        <v>0</v>
      </c>
      <c r="U73">
        <v>0</v>
      </c>
      <c r="V73" s="2">
        <f t="shared" si="33"/>
        <v>0</v>
      </c>
      <c r="W73" s="2">
        <f t="shared" si="33"/>
        <v>0</v>
      </c>
      <c r="X73" s="2">
        <f t="shared" si="33"/>
        <v>0</v>
      </c>
      <c r="Y73" s="2">
        <f t="shared" si="33"/>
        <v>9.75838424494166E-5</v>
      </c>
      <c r="Z73" s="2">
        <f t="shared" si="33"/>
        <v>0</v>
      </c>
      <c r="AA73" s="2">
        <f t="shared" si="33"/>
        <v>0</v>
      </c>
      <c r="AB73" s="2">
        <f t="shared" si="33"/>
        <v>1.1959957868752347E-4</v>
      </c>
      <c r="AC73" s="2">
        <f t="shared" si="33"/>
        <v>0</v>
      </c>
      <c r="AD73" s="2">
        <f t="shared" si="33"/>
        <v>0</v>
      </c>
      <c r="AE73" s="2">
        <f t="shared" si="33"/>
        <v>0</v>
      </c>
      <c r="AF73" s="2">
        <f t="shared" si="33"/>
        <v>0</v>
      </c>
      <c r="AG73" s="2">
        <f t="shared" si="33"/>
        <v>0</v>
      </c>
      <c r="AH73" s="2">
        <f t="shared" si="14"/>
        <v>0</v>
      </c>
      <c r="AI73" s="2">
        <f t="shared" si="15"/>
        <v>4.87919212247083E-5</v>
      </c>
      <c r="AJ73" s="2">
        <f t="shared" si="16"/>
        <v>0</v>
      </c>
      <c r="AK73" s="2">
        <f t="shared" si="17"/>
        <v>5.9799789343761735E-5</v>
      </c>
      <c r="AL73" s="2">
        <f t="shared" si="18"/>
        <v>0</v>
      </c>
      <c r="AM73" s="2">
        <f t="shared" si="19"/>
        <v>0</v>
      </c>
      <c r="AN73" s="2">
        <f t="shared" si="7"/>
        <v>0</v>
      </c>
      <c r="AO73" s="2">
        <f t="shared" si="8"/>
        <v>6.9002196730222148E-5</v>
      </c>
      <c r="AP73" s="2">
        <f t="shared" si="9"/>
        <v>0</v>
      </c>
      <c r="AQ73" s="2">
        <f t="shared" si="10"/>
        <v>8.4569673117001925E-5</v>
      </c>
      <c r="AR73" s="2">
        <f t="shared" si="11"/>
        <v>0</v>
      </c>
      <c r="AS73" s="2">
        <f t="shared" si="12"/>
        <v>0</v>
      </c>
    </row>
    <row r="74" spans="1:45">
      <c r="A74">
        <v>72</v>
      </c>
      <c r="B74" t="s">
        <v>22</v>
      </c>
      <c r="C74" t="s">
        <v>41</v>
      </c>
      <c r="D74" t="s">
        <v>41</v>
      </c>
      <c r="E74" t="s">
        <v>41</v>
      </c>
      <c r="F74" t="s">
        <v>50</v>
      </c>
      <c r="G74" t="s">
        <v>53</v>
      </c>
      <c r="H74" t="s">
        <v>54</v>
      </c>
      <c r="I74">
        <v>146.04599999999999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f t="shared" si="33"/>
        <v>0</v>
      </c>
      <c r="W74" s="2">
        <f t="shared" si="33"/>
        <v>0</v>
      </c>
      <c r="X74" s="2">
        <f t="shared" si="33"/>
        <v>0</v>
      </c>
      <c r="Y74" s="2">
        <f t="shared" si="33"/>
        <v>0</v>
      </c>
      <c r="Z74" s="2">
        <f t="shared" si="33"/>
        <v>0</v>
      </c>
      <c r="AA74" s="2">
        <f t="shared" si="33"/>
        <v>0</v>
      </c>
      <c r="AB74" s="2">
        <f t="shared" si="33"/>
        <v>0</v>
      </c>
      <c r="AC74" s="2">
        <f t="shared" si="33"/>
        <v>0</v>
      </c>
      <c r="AD74" s="2">
        <f t="shared" si="33"/>
        <v>0</v>
      </c>
      <c r="AE74" s="2">
        <f t="shared" si="33"/>
        <v>0</v>
      </c>
      <c r="AF74" s="2">
        <f t="shared" si="33"/>
        <v>0</v>
      </c>
      <c r="AG74" s="2">
        <f t="shared" si="33"/>
        <v>0</v>
      </c>
      <c r="AH74" s="2">
        <f t="shared" si="14"/>
        <v>0</v>
      </c>
      <c r="AI74" s="2">
        <f t="shared" si="15"/>
        <v>0</v>
      </c>
      <c r="AJ74" s="2">
        <f t="shared" si="16"/>
        <v>0</v>
      </c>
      <c r="AK74" s="2">
        <f t="shared" si="17"/>
        <v>0</v>
      </c>
      <c r="AL74" s="2">
        <f t="shared" si="18"/>
        <v>0</v>
      </c>
      <c r="AM74" s="2">
        <f t="shared" si="19"/>
        <v>0</v>
      </c>
      <c r="AN74" s="2">
        <f t="shared" si="7"/>
        <v>0</v>
      </c>
      <c r="AO74" s="2">
        <f t="shared" si="8"/>
        <v>0</v>
      </c>
      <c r="AP74" s="2">
        <f t="shared" si="9"/>
        <v>0</v>
      </c>
      <c r="AQ74" s="2">
        <f t="shared" si="10"/>
        <v>0</v>
      </c>
      <c r="AR74" s="2">
        <f t="shared" si="11"/>
        <v>0</v>
      </c>
      <c r="AS74" s="2">
        <f t="shared" si="12"/>
        <v>0</v>
      </c>
    </row>
    <row r="75" spans="1:45">
      <c r="A75">
        <v>73</v>
      </c>
      <c r="B75" t="s">
        <v>22</v>
      </c>
      <c r="C75" t="s">
        <v>41</v>
      </c>
      <c r="D75" t="s">
        <v>41</v>
      </c>
      <c r="E75" t="s">
        <v>41</v>
      </c>
      <c r="F75" t="s">
        <v>51</v>
      </c>
      <c r="G75" t="s">
        <v>53</v>
      </c>
      <c r="H75" t="s">
        <v>54</v>
      </c>
      <c r="I75">
        <v>146.04599999999999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f t="shared" si="33"/>
        <v>0</v>
      </c>
      <c r="W75" s="2">
        <f t="shared" si="33"/>
        <v>0</v>
      </c>
      <c r="X75" s="2">
        <f t="shared" si="33"/>
        <v>0</v>
      </c>
      <c r="Y75" s="2">
        <f t="shared" si="33"/>
        <v>0</v>
      </c>
      <c r="Z75" s="2">
        <f t="shared" si="33"/>
        <v>0</v>
      </c>
      <c r="AA75" s="2">
        <f t="shared" si="33"/>
        <v>0</v>
      </c>
      <c r="AB75" s="2">
        <f t="shared" si="33"/>
        <v>0</v>
      </c>
      <c r="AC75" s="2">
        <f t="shared" si="33"/>
        <v>0</v>
      </c>
      <c r="AD75" s="2">
        <f t="shared" si="33"/>
        <v>0</v>
      </c>
      <c r="AE75" s="2">
        <f t="shared" si="33"/>
        <v>0</v>
      </c>
      <c r="AF75" s="2">
        <f t="shared" si="33"/>
        <v>0</v>
      </c>
      <c r="AG75" s="2">
        <f t="shared" si="33"/>
        <v>0</v>
      </c>
      <c r="AH75" s="2">
        <f t="shared" si="14"/>
        <v>0</v>
      </c>
      <c r="AI75" s="2">
        <f t="shared" si="15"/>
        <v>0</v>
      </c>
      <c r="AJ75" s="2">
        <f t="shared" si="16"/>
        <v>0</v>
      </c>
      <c r="AK75" s="2">
        <f t="shared" si="17"/>
        <v>0</v>
      </c>
      <c r="AL75" s="2">
        <f t="shared" si="18"/>
        <v>0</v>
      </c>
      <c r="AM75" s="2">
        <f t="shared" si="19"/>
        <v>0</v>
      </c>
      <c r="AN75" s="2">
        <f t="shared" si="7"/>
        <v>0</v>
      </c>
      <c r="AO75" s="2">
        <f t="shared" si="8"/>
        <v>0</v>
      </c>
      <c r="AP75" s="2">
        <f t="shared" si="9"/>
        <v>0</v>
      </c>
      <c r="AQ75" s="2">
        <f t="shared" si="10"/>
        <v>0</v>
      </c>
      <c r="AR75" s="2">
        <f t="shared" si="11"/>
        <v>0</v>
      </c>
      <c r="AS75" s="2">
        <f t="shared" si="12"/>
        <v>0</v>
      </c>
    </row>
    <row r="76" spans="1:45">
      <c r="A76">
        <v>74</v>
      </c>
      <c r="B76" t="s">
        <v>22</v>
      </c>
      <c r="C76" t="s">
        <v>41</v>
      </c>
      <c r="D76" t="s">
        <v>41</v>
      </c>
      <c r="E76" t="s">
        <v>41</v>
      </c>
      <c r="F76" t="s">
        <v>52</v>
      </c>
      <c r="G76" t="s">
        <v>53</v>
      </c>
      <c r="H76" t="s">
        <v>54</v>
      </c>
      <c r="I76">
        <v>146.04599999999999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f t="shared" si="33"/>
        <v>0</v>
      </c>
      <c r="W76" s="2">
        <f t="shared" si="33"/>
        <v>0</v>
      </c>
      <c r="X76" s="2">
        <f t="shared" si="33"/>
        <v>0</v>
      </c>
      <c r="Y76" s="2">
        <f t="shared" si="33"/>
        <v>0</v>
      </c>
      <c r="Z76" s="2">
        <f t="shared" si="33"/>
        <v>0</v>
      </c>
      <c r="AA76" s="2">
        <f t="shared" si="33"/>
        <v>0</v>
      </c>
      <c r="AB76" s="2">
        <f t="shared" si="33"/>
        <v>0</v>
      </c>
      <c r="AC76" s="2">
        <f t="shared" si="33"/>
        <v>0</v>
      </c>
      <c r="AD76" s="2">
        <f t="shared" si="33"/>
        <v>0</v>
      </c>
      <c r="AE76" s="2">
        <f t="shared" si="33"/>
        <v>0</v>
      </c>
      <c r="AF76" s="2">
        <f t="shared" si="33"/>
        <v>0</v>
      </c>
      <c r="AG76" s="2">
        <f t="shared" si="33"/>
        <v>0</v>
      </c>
      <c r="AH76" s="2">
        <f t="shared" si="14"/>
        <v>0</v>
      </c>
      <c r="AI76" s="2">
        <f t="shared" si="15"/>
        <v>0</v>
      </c>
      <c r="AJ76" s="2">
        <f t="shared" si="16"/>
        <v>0</v>
      </c>
      <c r="AK76" s="2">
        <f t="shared" si="17"/>
        <v>0</v>
      </c>
      <c r="AL76" s="2">
        <f t="shared" si="18"/>
        <v>0</v>
      </c>
      <c r="AM76" s="2">
        <f t="shared" si="19"/>
        <v>0</v>
      </c>
      <c r="AN76" s="2">
        <f t="shared" si="7"/>
        <v>0</v>
      </c>
      <c r="AO76" s="2">
        <f t="shared" si="8"/>
        <v>0</v>
      </c>
      <c r="AP76" s="2">
        <f t="shared" si="9"/>
        <v>0</v>
      </c>
      <c r="AQ76" s="2">
        <f t="shared" si="10"/>
        <v>0</v>
      </c>
      <c r="AR76" s="2">
        <f t="shared" si="11"/>
        <v>0</v>
      </c>
      <c r="AS76" s="2">
        <f t="shared" si="12"/>
        <v>0</v>
      </c>
    </row>
    <row r="77" spans="1:45">
      <c r="A77">
        <v>75</v>
      </c>
      <c r="B77" t="s">
        <v>22</v>
      </c>
      <c r="C77">
        <v>152.05969999999999</v>
      </c>
      <c r="D77">
        <v>4.8718170000000001</v>
      </c>
      <c r="E77">
        <v>0.50955490000000003</v>
      </c>
      <c r="F77" t="s">
        <v>55</v>
      </c>
      <c r="G77" t="s">
        <v>53</v>
      </c>
      <c r="H77" t="s">
        <v>54</v>
      </c>
      <c r="I77">
        <v>146.04599999999999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283.82190000000003</v>
      </c>
      <c r="T77">
        <v>0</v>
      </c>
      <c r="U77">
        <v>0</v>
      </c>
      <c r="V77" s="2">
        <f t="shared" si="33"/>
        <v>0</v>
      </c>
      <c r="W77" s="2">
        <f t="shared" si="33"/>
        <v>0</v>
      </c>
      <c r="X77" s="2">
        <f t="shared" si="33"/>
        <v>0</v>
      </c>
      <c r="Y77" s="2">
        <f t="shared" si="33"/>
        <v>0</v>
      </c>
      <c r="Z77" s="2">
        <f t="shared" si="33"/>
        <v>0</v>
      </c>
      <c r="AA77" s="2">
        <f t="shared" si="33"/>
        <v>0</v>
      </c>
      <c r="AB77" s="2">
        <f t="shared" si="33"/>
        <v>0</v>
      </c>
      <c r="AC77" s="2">
        <f t="shared" si="33"/>
        <v>0</v>
      </c>
      <c r="AD77" s="2">
        <f t="shared" si="33"/>
        <v>0</v>
      </c>
      <c r="AE77" s="2">
        <f t="shared" si="33"/>
        <v>2.6984133364207859E-4</v>
      </c>
      <c r="AF77" s="2">
        <f t="shared" si="33"/>
        <v>0</v>
      </c>
      <c r="AG77" s="2">
        <f t="shared" si="33"/>
        <v>0</v>
      </c>
      <c r="AH77" s="2">
        <f t="shared" si="14"/>
        <v>0</v>
      </c>
      <c r="AI77" s="2">
        <f t="shared" si="15"/>
        <v>0</v>
      </c>
      <c r="AJ77" s="2">
        <f t="shared" si="16"/>
        <v>0</v>
      </c>
      <c r="AK77" s="2">
        <f t="shared" si="17"/>
        <v>0</v>
      </c>
      <c r="AL77" s="2">
        <f t="shared" si="18"/>
        <v>1.3492066682103929E-4</v>
      </c>
      <c r="AM77" s="2">
        <f t="shared" si="19"/>
        <v>0</v>
      </c>
      <c r="AN77" s="2">
        <f t="shared" si="7"/>
        <v>0</v>
      </c>
      <c r="AO77" s="2">
        <f t="shared" si="8"/>
        <v>0</v>
      </c>
      <c r="AP77" s="2">
        <f t="shared" si="9"/>
        <v>0</v>
      </c>
      <c r="AQ77" s="2">
        <f t="shared" si="10"/>
        <v>0</v>
      </c>
      <c r="AR77" s="2">
        <f t="shared" si="11"/>
        <v>1.9080663686273544E-4</v>
      </c>
      <c r="AS77" s="2">
        <f t="shared" si="12"/>
        <v>0</v>
      </c>
    </row>
    <row r="78" spans="1:45">
      <c r="I78" s="4" t="s">
        <v>32</v>
      </c>
      <c r="J78">
        <v>1074435.1476999999</v>
      </c>
      <c r="K78">
        <v>1105879.9154000001</v>
      </c>
      <c r="L78">
        <v>1123919.6880000001</v>
      </c>
      <c r="M78">
        <v>1108956.1272</v>
      </c>
      <c r="N78">
        <v>1174551.067</v>
      </c>
      <c r="O78">
        <v>1135582.716</v>
      </c>
      <c r="P78">
        <v>1107418.6168</v>
      </c>
      <c r="Q78">
        <v>1126724.003</v>
      </c>
      <c r="R78">
        <v>1114489.1070000001</v>
      </c>
      <c r="S78">
        <v>1051810.3219000001</v>
      </c>
      <c r="T78">
        <v>1069830.0600000003</v>
      </c>
      <c r="U78">
        <v>1063540.8530000001</v>
      </c>
    </row>
  </sheetData>
  <mergeCells count="4">
    <mergeCell ref="V1:AG1"/>
    <mergeCell ref="AH1:AM1"/>
    <mergeCell ref="AN1:AS1"/>
    <mergeCell ref="J1:U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8"/>
  <sheetViews>
    <sheetView zoomScale="125" zoomScaleNormal="125" zoomScalePageLayoutView="125" workbookViewId="0"/>
  </sheetViews>
  <sheetFormatPr baseColWidth="10" defaultRowHeight="15" x14ac:dyDescent="0"/>
  <cols>
    <col min="2" max="2" width="13.1640625" bestFit="1" customWidth="1"/>
    <col min="6" max="6" width="16.6640625" customWidth="1"/>
    <col min="7" max="7" width="20.5" customWidth="1"/>
    <col min="9" max="9" width="12.6640625" customWidth="1"/>
    <col min="16" max="16" width="11" customWidth="1"/>
  </cols>
  <sheetData>
    <row r="1" spans="1:45" s="10" customFormat="1">
      <c r="A1" s="7"/>
      <c r="B1" s="7"/>
      <c r="C1" s="7"/>
      <c r="D1" s="7"/>
      <c r="E1" s="7"/>
      <c r="F1" s="7"/>
      <c r="G1" s="7"/>
      <c r="H1" s="7"/>
      <c r="I1" s="7"/>
      <c r="J1" s="17" t="s">
        <v>94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28" t="s">
        <v>21</v>
      </c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9" t="s">
        <v>95</v>
      </c>
      <c r="AI1" s="29"/>
      <c r="AJ1" s="29"/>
      <c r="AK1" s="29"/>
      <c r="AL1" s="29"/>
      <c r="AM1" s="29"/>
      <c r="AN1" s="24" t="s">
        <v>102</v>
      </c>
      <c r="AO1" s="24"/>
      <c r="AP1" s="24"/>
      <c r="AQ1" s="24"/>
      <c r="AR1" s="24"/>
      <c r="AS1" s="24"/>
    </row>
    <row r="2" spans="1:45" s="1" customFormat="1" ht="4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56</v>
      </c>
      <c r="K2" s="8" t="s">
        <v>57</v>
      </c>
      <c r="L2" s="8" t="s">
        <v>58</v>
      </c>
      <c r="M2" s="8" t="s">
        <v>59</v>
      </c>
      <c r="N2" s="8" t="s">
        <v>60</v>
      </c>
      <c r="O2" s="8" t="s">
        <v>61</v>
      </c>
      <c r="P2" s="8" t="s">
        <v>62</v>
      </c>
      <c r="Q2" s="8" t="s">
        <v>63</v>
      </c>
      <c r="R2" s="8" t="s">
        <v>64</v>
      </c>
      <c r="S2" s="8" t="s">
        <v>65</v>
      </c>
      <c r="T2" s="8" t="s">
        <v>66</v>
      </c>
      <c r="U2" s="8" t="s">
        <v>67</v>
      </c>
      <c r="V2" s="8" t="s">
        <v>56</v>
      </c>
      <c r="W2" s="8" t="s">
        <v>57</v>
      </c>
      <c r="X2" s="8" t="s">
        <v>58</v>
      </c>
      <c r="Y2" s="8" t="s">
        <v>59</v>
      </c>
      <c r="Z2" s="8" t="s">
        <v>60</v>
      </c>
      <c r="AA2" s="8" t="s">
        <v>61</v>
      </c>
      <c r="AB2" s="8" t="s">
        <v>62</v>
      </c>
      <c r="AC2" s="8" t="s">
        <v>63</v>
      </c>
      <c r="AD2" s="8" t="s">
        <v>64</v>
      </c>
      <c r="AE2" s="8" t="s">
        <v>65</v>
      </c>
      <c r="AF2" s="8" t="s">
        <v>66</v>
      </c>
      <c r="AG2" s="8" t="s">
        <v>67</v>
      </c>
      <c r="AH2" s="8" t="s">
        <v>104</v>
      </c>
      <c r="AI2" s="8" t="s">
        <v>105</v>
      </c>
      <c r="AJ2" s="8" t="s">
        <v>106</v>
      </c>
      <c r="AK2" s="8" t="s">
        <v>107</v>
      </c>
      <c r="AL2" s="8" t="s">
        <v>108</v>
      </c>
      <c r="AM2" s="8" t="s">
        <v>109</v>
      </c>
      <c r="AN2" s="8" t="s">
        <v>104</v>
      </c>
      <c r="AO2" s="8" t="s">
        <v>105</v>
      </c>
      <c r="AP2" s="8" t="s">
        <v>106</v>
      </c>
      <c r="AQ2" s="8" t="s">
        <v>107</v>
      </c>
      <c r="AR2" s="8" t="s">
        <v>108</v>
      </c>
      <c r="AS2" s="8" t="s">
        <v>109</v>
      </c>
    </row>
    <row r="3" spans="1:45">
      <c r="A3">
        <v>1</v>
      </c>
      <c r="B3" t="s">
        <v>68</v>
      </c>
      <c r="C3">
        <v>275.01740000000001</v>
      </c>
      <c r="D3">
        <v>13.659599999999999</v>
      </c>
      <c r="E3">
        <v>0.8490491</v>
      </c>
      <c r="F3" t="s">
        <v>23</v>
      </c>
      <c r="G3" t="s">
        <v>24</v>
      </c>
      <c r="H3" t="s">
        <v>25</v>
      </c>
      <c r="I3">
        <v>275.0179</v>
      </c>
      <c r="J3">
        <v>6924.3419999999996</v>
      </c>
      <c r="K3">
        <v>4043.873</v>
      </c>
      <c r="L3">
        <v>11995.13</v>
      </c>
      <c r="M3">
        <v>16352.12</v>
      </c>
      <c r="N3">
        <v>16881.27</v>
      </c>
      <c r="O3">
        <v>15280.63</v>
      </c>
      <c r="P3">
        <v>5971.6480000000001</v>
      </c>
      <c r="Q3">
        <v>8590.4079999999994</v>
      </c>
      <c r="R3">
        <v>4537.884</v>
      </c>
      <c r="S3">
        <v>4537.2030000000004</v>
      </c>
      <c r="T3">
        <v>2919.9780000000001</v>
      </c>
      <c r="U3">
        <v>2466.4450000000002</v>
      </c>
      <c r="V3" s="2">
        <f t="shared" ref="V3:AG9" si="0">J3/J$10</f>
        <v>0.80405008496917252</v>
      </c>
      <c r="W3" s="2">
        <f t="shared" si="0"/>
        <v>0.96674214138148962</v>
      </c>
      <c r="X3" s="2">
        <f t="shared" si="0"/>
        <v>0.86050217860721079</v>
      </c>
      <c r="Y3" s="2">
        <f t="shared" si="0"/>
        <v>0.85872620749294437</v>
      </c>
      <c r="Z3" s="2">
        <f t="shared" si="0"/>
        <v>0.75900515470504137</v>
      </c>
      <c r="AA3" s="2">
        <f t="shared" si="0"/>
        <v>0.80537526188637976</v>
      </c>
      <c r="AB3" s="2">
        <f t="shared" si="0"/>
        <v>0.38735154924390452</v>
      </c>
      <c r="AC3" s="2">
        <f t="shared" si="0"/>
        <v>0.46351068614949303</v>
      </c>
      <c r="AD3" s="2">
        <f t="shared" si="0"/>
        <v>0.51645402208012325</v>
      </c>
      <c r="AE3" s="2">
        <f t="shared" si="0"/>
        <v>0.44766582121765081</v>
      </c>
      <c r="AF3" s="2">
        <f t="shared" si="0"/>
        <v>0.52609186685393761</v>
      </c>
      <c r="AG3" s="2">
        <f t="shared" si="0"/>
        <v>0.66936268575194813</v>
      </c>
      <c r="AH3" s="2">
        <f>AVERAGE(V3:W3)</f>
        <v>0.88539611317533107</v>
      </c>
      <c r="AI3" s="2">
        <f>AVERAGE(X3:Y3)</f>
        <v>0.85961419305007758</v>
      </c>
      <c r="AJ3" s="2">
        <f>AVERAGE(Z3:AA3)</f>
        <v>0.78219020829571062</v>
      </c>
      <c r="AK3" s="2">
        <f>AVERAGE(AB3:AC3)</f>
        <v>0.42543111769669878</v>
      </c>
      <c r="AL3" s="2">
        <f>AVERAGE(AD3:AE3)</f>
        <v>0.482059921648887</v>
      </c>
      <c r="AM3" s="2">
        <f>AVERAGE(AF3:AG3)</f>
        <v>0.59772727630294287</v>
      </c>
      <c r="AN3" s="2">
        <f>STDEV(V3:W3)</f>
        <v>0.11504065633433376</v>
      </c>
      <c r="AO3" s="2">
        <f>STDEV(X3:Y3)</f>
        <v>1.2558012180892122E-3</v>
      </c>
      <c r="AP3" s="2">
        <f>STDEV(Z3:AA3)</f>
        <v>3.2788617232271396E-2</v>
      </c>
      <c r="AQ3" s="2">
        <f>STDEV(AB3:AC3)</f>
        <v>5.3852642155256286E-2</v>
      </c>
      <c r="AR3" s="2">
        <f>STDEV(AD3:AE3)</f>
        <v>4.8640603295476585E-2</v>
      </c>
      <c r="AS3" s="2">
        <f>STDEV(AF3:AG3)</f>
        <v>0.10130776758893281</v>
      </c>
    </row>
    <row r="4" spans="1:45">
      <c r="A4">
        <v>2</v>
      </c>
      <c r="B4" t="s">
        <v>68</v>
      </c>
      <c r="C4">
        <v>276.02089999999998</v>
      </c>
      <c r="D4">
        <v>13.65584</v>
      </c>
      <c r="E4">
        <v>0.84214429999999996</v>
      </c>
      <c r="F4" t="s">
        <v>26</v>
      </c>
      <c r="G4" t="s">
        <v>24</v>
      </c>
      <c r="H4" t="s">
        <v>25</v>
      </c>
      <c r="I4">
        <v>275.0179</v>
      </c>
      <c r="J4">
        <v>199.79669999999999</v>
      </c>
      <c r="K4">
        <v>0</v>
      </c>
      <c r="L4">
        <v>907.99680000000001</v>
      </c>
      <c r="M4">
        <v>1222.423</v>
      </c>
      <c r="N4">
        <v>1693.171</v>
      </c>
      <c r="O4">
        <v>1293.7539999999999</v>
      </c>
      <c r="P4">
        <v>1083.33</v>
      </c>
      <c r="Q4">
        <v>1403.854</v>
      </c>
      <c r="R4">
        <v>318.29059999999998</v>
      </c>
      <c r="S4">
        <v>451.04820000000001</v>
      </c>
      <c r="T4">
        <v>115.312</v>
      </c>
      <c r="U4">
        <v>140.78049999999999</v>
      </c>
      <c r="V4" s="2">
        <f t="shared" si="0"/>
        <v>2.3200262726994169E-2</v>
      </c>
      <c r="W4" s="2">
        <f t="shared" si="0"/>
        <v>0</v>
      </c>
      <c r="X4" s="2">
        <f t="shared" si="0"/>
        <v>6.5137537031143125E-2</v>
      </c>
      <c r="Y4" s="2">
        <f t="shared" si="0"/>
        <v>6.4195142082014281E-2</v>
      </c>
      <c r="Z4" s="2">
        <f t="shared" si="0"/>
        <v>7.6127300659078953E-2</v>
      </c>
      <c r="AA4" s="2">
        <f t="shared" si="0"/>
        <v>6.8188122254550454E-2</v>
      </c>
      <c r="AB4" s="2">
        <f t="shared" si="0"/>
        <v>7.0270309610077325E-2</v>
      </c>
      <c r="AC4" s="2">
        <f t="shared" si="0"/>
        <v>7.5747430249379369E-2</v>
      </c>
      <c r="AD4" s="2">
        <f t="shared" si="0"/>
        <v>3.6224473909050044E-2</v>
      </c>
      <c r="AE4" s="2">
        <f t="shared" si="0"/>
        <v>4.4502937792676063E-2</v>
      </c>
      <c r="AF4" s="2">
        <f t="shared" si="0"/>
        <v>2.0775740553751174E-2</v>
      </c>
      <c r="AG4" s="2">
        <f t="shared" si="0"/>
        <v>3.8206087539556781E-2</v>
      </c>
      <c r="AH4" s="2">
        <f t="shared" ref="AH4:AH9" si="1">AVERAGE(V4:W4)</f>
        <v>1.1600131363497084E-2</v>
      </c>
      <c r="AI4" s="2">
        <f t="shared" ref="AI4:AI9" si="2">AVERAGE(X4:Y4)</f>
        <v>6.4666339556578703E-2</v>
      </c>
      <c r="AJ4" s="2">
        <f t="shared" ref="AJ4:AJ9" si="3">AVERAGE(Z4:AA4)</f>
        <v>7.215771145681471E-2</v>
      </c>
      <c r="AK4" s="2">
        <f t="shared" ref="AK4:AK9" si="4">AVERAGE(AB4:AC4)</f>
        <v>7.3008869929728354E-2</v>
      </c>
      <c r="AL4" s="2">
        <f t="shared" ref="AL4:AL9" si="5">AVERAGE(AD4:AE4)</f>
        <v>4.0363705850863053E-2</v>
      </c>
      <c r="AM4" s="2">
        <f t="shared" ref="AM4:AM9" si="6">AVERAGE(AF4:AG4)</f>
        <v>2.9490914046653979E-2</v>
      </c>
      <c r="AN4" s="2">
        <f t="shared" ref="AN4:AN77" si="7">STDEV(V4:W4)</f>
        <v>1.6405063099567081E-2</v>
      </c>
      <c r="AO4" s="2">
        <f t="shared" ref="AO4:AO77" si="8">STDEV(X4:Y4)</f>
        <v>6.663738590849572E-4</v>
      </c>
      <c r="AP4" s="2">
        <f t="shared" ref="AP4:AP77" si="9">STDEV(Z4:AA4)</f>
        <v>5.6138468868918972E-3</v>
      </c>
      <c r="AQ4" s="2">
        <f t="shared" ref="AQ4:AQ77" si="10">STDEV(AB4:AC4)</f>
        <v>3.8729091454272739E-3</v>
      </c>
      <c r="AR4" s="2">
        <f t="shared" ref="AR4:AR77" si="11">STDEV(AD4:AE4)</f>
        <v>5.85375794991988E-3</v>
      </c>
      <c r="AS4" s="2">
        <f t="shared" ref="AS4:AS77" si="12">STDEV(AF4:AG4)</f>
        <v>1.2325116552097634E-2</v>
      </c>
    </row>
    <row r="5" spans="1:45">
      <c r="A5">
        <v>3</v>
      </c>
      <c r="B5" t="s">
        <v>68</v>
      </c>
      <c r="C5">
        <v>277.02379999999999</v>
      </c>
      <c r="D5">
        <v>13.647259999999999</v>
      </c>
      <c r="E5">
        <v>0.83265350000000005</v>
      </c>
      <c r="F5" t="s">
        <v>27</v>
      </c>
      <c r="G5" t="s">
        <v>24</v>
      </c>
      <c r="H5" t="s">
        <v>25</v>
      </c>
      <c r="I5">
        <v>275.0179</v>
      </c>
      <c r="J5">
        <v>243.53630000000001</v>
      </c>
      <c r="K5">
        <v>0</v>
      </c>
      <c r="L5">
        <v>0</v>
      </c>
      <c r="M5">
        <v>134.50700000000001</v>
      </c>
      <c r="N5">
        <v>890.26739999999995</v>
      </c>
      <c r="O5">
        <v>569.51790000000005</v>
      </c>
      <c r="P5">
        <v>1018.612</v>
      </c>
      <c r="Q5">
        <v>881.42729999999995</v>
      </c>
      <c r="R5">
        <v>163.4923</v>
      </c>
      <c r="S5">
        <v>413.65440000000001</v>
      </c>
      <c r="T5">
        <v>213.21209999999999</v>
      </c>
      <c r="U5">
        <v>0</v>
      </c>
      <c r="V5" s="2">
        <f t="shared" si="0"/>
        <v>2.8279276602466763E-2</v>
      </c>
      <c r="W5" s="2">
        <f t="shared" si="0"/>
        <v>0</v>
      </c>
      <c r="X5" s="2">
        <f t="shared" si="0"/>
        <v>0</v>
      </c>
      <c r="Y5" s="2">
        <f t="shared" si="0"/>
        <v>7.0635908977706536E-3</v>
      </c>
      <c r="Z5" s="2">
        <f t="shared" si="0"/>
        <v>4.0027648729382026E-2</v>
      </c>
      <c r="AA5" s="2">
        <f t="shared" si="0"/>
        <v>3.0016800868909274E-2</v>
      </c>
      <c r="AB5" s="2">
        <f t="shared" si="0"/>
        <v>6.6072370018867829E-2</v>
      </c>
      <c r="AC5" s="2">
        <f t="shared" si="0"/>
        <v>4.7558971892126087E-2</v>
      </c>
      <c r="AD5" s="2">
        <f t="shared" si="0"/>
        <v>1.8606966576080422E-2</v>
      </c>
      <c r="AE5" s="2">
        <f t="shared" si="0"/>
        <v>4.0813456368669114E-2</v>
      </c>
      <c r="AF5" s="2">
        <f t="shared" si="0"/>
        <v>3.841438247988458E-2</v>
      </c>
      <c r="AG5" s="2">
        <f t="shared" si="0"/>
        <v>0</v>
      </c>
      <c r="AH5" s="2">
        <f t="shared" si="1"/>
        <v>1.4139638301233382E-2</v>
      </c>
      <c r="AI5" s="2">
        <f t="shared" si="2"/>
        <v>3.5317954488853268E-3</v>
      </c>
      <c r="AJ5" s="2">
        <f t="shared" si="3"/>
        <v>3.502222479914565E-2</v>
      </c>
      <c r="AK5" s="2">
        <f t="shared" si="4"/>
        <v>5.6815670955496958E-2</v>
      </c>
      <c r="AL5" s="2">
        <f t="shared" si="5"/>
        <v>2.9710211472374768E-2</v>
      </c>
      <c r="AM5" s="2">
        <f t="shared" si="6"/>
        <v>1.920719123994229E-2</v>
      </c>
      <c r="AN5" s="2">
        <f t="shared" si="7"/>
        <v>1.9996468252654317E-2</v>
      </c>
      <c r="AO5" s="2">
        <f t="shared" si="8"/>
        <v>4.9947130233412027E-3</v>
      </c>
      <c r="AP5" s="2">
        <f t="shared" si="9"/>
        <v>7.07873840756714E-3</v>
      </c>
      <c r="AQ5" s="2">
        <f t="shared" si="10"/>
        <v>1.3090949358225405E-2</v>
      </c>
      <c r="AR5" s="2">
        <f t="shared" si="11"/>
        <v>1.5702359518689306E-2</v>
      </c>
      <c r="AS5" s="2">
        <f t="shared" si="12"/>
        <v>2.7163070346620091E-2</v>
      </c>
    </row>
    <row r="6" spans="1:45">
      <c r="A6">
        <v>4</v>
      </c>
      <c r="B6" t="s">
        <v>68</v>
      </c>
      <c r="C6">
        <v>278.02760000000001</v>
      </c>
      <c r="D6">
        <v>13.65648</v>
      </c>
      <c r="E6">
        <v>0.84645079999999995</v>
      </c>
      <c r="F6" t="s">
        <v>28</v>
      </c>
      <c r="G6" t="s">
        <v>24</v>
      </c>
      <c r="H6" t="s">
        <v>25</v>
      </c>
      <c r="I6">
        <v>275.0179</v>
      </c>
      <c r="J6">
        <v>139.81819999999999</v>
      </c>
      <c r="K6">
        <v>0</v>
      </c>
      <c r="L6">
        <v>0</v>
      </c>
      <c r="M6">
        <v>1060.277</v>
      </c>
      <c r="N6">
        <v>1554.6289999999999</v>
      </c>
      <c r="O6">
        <v>1143.893</v>
      </c>
      <c r="P6">
        <v>2332.5210000000002</v>
      </c>
      <c r="Q6">
        <v>3263.7049999999999</v>
      </c>
      <c r="R6">
        <v>0</v>
      </c>
      <c r="S6">
        <v>1302.4110000000001</v>
      </c>
      <c r="T6">
        <v>263.2079</v>
      </c>
      <c r="U6">
        <v>0</v>
      </c>
      <c r="V6" s="2">
        <f t="shared" si="0"/>
        <v>1.6235598355805757E-2</v>
      </c>
      <c r="W6" s="2">
        <f t="shared" si="0"/>
        <v>0</v>
      </c>
      <c r="X6" s="2">
        <f t="shared" si="0"/>
        <v>0</v>
      </c>
      <c r="Y6" s="2">
        <f t="shared" si="0"/>
        <v>5.568009818310999E-2</v>
      </c>
      <c r="Z6" s="2">
        <f t="shared" si="0"/>
        <v>6.9898261484707236E-2</v>
      </c>
      <c r="AA6" s="2">
        <f t="shared" si="0"/>
        <v>6.0289603533689166E-2</v>
      </c>
      <c r="AB6" s="2">
        <f t="shared" si="0"/>
        <v>0.15129920969788263</v>
      </c>
      <c r="AC6" s="2">
        <f t="shared" si="0"/>
        <v>0.17609898667671328</v>
      </c>
      <c r="AD6" s="2">
        <f t="shared" si="0"/>
        <v>0</v>
      </c>
      <c r="AE6" s="2">
        <f t="shared" si="0"/>
        <v>0.128503152686336</v>
      </c>
      <c r="AF6" s="2">
        <f t="shared" si="0"/>
        <v>4.7422116016526329E-2</v>
      </c>
      <c r="AG6" s="2">
        <f t="shared" si="0"/>
        <v>0</v>
      </c>
      <c r="AH6" s="2">
        <f t="shared" si="1"/>
        <v>8.1177991779028784E-3</v>
      </c>
      <c r="AI6" s="2">
        <f t="shared" si="2"/>
        <v>2.7840049091554995E-2</v>
      </c>
      <c r="AJ6" s="2">
        <f t="shared" si="3"/>
        <v>6.5093932509198205E-2</v>
      </c>
      <c r="AK6" s="2">
        <f t="shared" si="4"/>
        <v>0.16369909818729794</v>
      </c>
      <c r="AL6" s="2">
        <f t="shared" si="5"/>
        <v>6.4251576343167999E-2</v>
      </c>
      <c r="AM6" s="2">
        <f t="shared" si="6"/>
        <v>2.3711058008263165E-2</v>
      </c>
      <c r="AN6" s="2">
        <f t="shared" si="7"/>
        <v>1.1480301694011413E-2</v>
      </c>
      <c r="AO6" s="2">
        <f t="shared" si="8"/>
        <v>3.9371775002409841E-2</v>
      </c>
      <c r="AP6" s="2">
        <f t="shared" si="9"/>
        <v>6.7943471952669138E-3</v>
      </c>
      <c r="AQ6" s="2">
        <f t="shared" si="10"/>
        <v>1.7536090473645183E-2</v>
      </c>
      <c r="AR6" s="2">
        <f t="shared" si="11"/>
        <v>9.0865450668358494E-2</v>
      </c>
      <c r="AS6" s="2">
        <f t="shared" si="12"/>
        <v>3.3532499813500954E-2</v>
      </c>
    </row>
    <row r="7" spans="1:45">
      <c r="A7">
        <v>5</v>
      </c>
      <c r="B7" t="s">
        <v>68</v>
      </c>
      <c r="C7">
        <v>279.03089999999997</v>
      </c>
      <c r="D7">
        <v>13.645519999999999</v>
      </c>
      <c r="E7">
        <v>0.81560220000000005</v>
      </c>
      <c r="F7" t="s">
        <v>29</v>
      </c>
      <c r="G7" t="s">
        <v>24</v>
      </c>
      <c r="H7" t="s">
        <v>25</v>
      </c>
      <c r="I7">
        <v>275.0179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1244.817</v>
      </c>
      <c r="Q7">
        <v>922.72550000000001</v>
      </c>
      <c r="R7">
        <v>336.74880000000002</v>
      </c>
      <c r="S7">
        <v>504.83879999999999</v>
      </c>
      <c r="T7">
        <v>0</v>
      </c>
      <c r="U7">
        <v>0</v>
      </c>
      <c r="V7" s="2">
        <f t="shared" si="0"/>
        <v>0</v>
      </c>
      <c r="W7" s="2">
        <f t="shared" si="0"/>
        <v>0</v>
      </c>
      <c r="X7" s="2">
        <f t="shared" si="0"/>
        <v>0</v>
      </c>
      <c r="Y7" s="2">
        <f t="shared" si="0"/>
        <v>0</v>
      </c>
      <c r="Z7" s="2">
        <f t="shared" si="0"/>
        <v>0</v>
      </c>
      <c r="AA7" s="2">
        <f t="shared" si="0"/>
        <v>0</v>
      </c>
      <c r="AB7" s="2">
        <f t="shared" si="0"/>
        <v>8.0745180137065928E-2</v>
      </c>
      <c r="AC7" s="2">
        <f t="shared" si="0"/>
        <v>4.9787289455010063E-2</v>
      </c>
      <c r="AD7" s="2">
        <f t="shared" si="0"/>
        <v>3.832519125448227E-2</v>
      </c>
      <c r="AE7" s="2">
        <f t="shared" si="0"/>
        <v>4.9810219199919722E-2</v>
      </c>
      <c r="AF7" s="2">
        <f t="shared" si="0"/>
        <v>0</v>
      </c>
      <c r="AG7" s="2">
        <f t="shared" si="0"/>
        <v>0</v>
      </c>
      <c r="AH7" s="2">
        <f t="shared" si="1"/>
        <v>0</v>
      </c>
      <c r="AI7" s="2">
        <f t="shared" si="2"/>
        <v>0</v>
      </c>
      <c r="AJ7" s="2">
        <f t="shared" si="3"/>
        <v>0</v>
      </c>
      <c r="AK7" s="2">
        <f t="shared" si="4"/>
        <v>6.5266234796037992E-2</v>
      </c>
      <c r="AL7" s="2">
        <f t="shared" si="5"/>
        <v>4.4067705227200993E-2</v>
      </c>
      <c r="AM7" s="2">
        <f t="shared" si="6"/>
        <v>0</v>
      </c>
      <c r="AN7" s="2">
        <f t="shared" si="7"/>
        <v>0</v>
      </c>
      <c r="AO7" s="2">
        <f t="shared" si="8"/>
        <v>0</v>
      </c>
      <c r="AP7" s="2">
        <f t="shared" si="9"/>
        <v>0</v>
      </c>
      <c r="AQ7" s="2">
        <f t="shared" si="10"/>
        <v>2.1890534432513563E-2</v>
      </c>
      <c r="AR7" s="2">
        <f t="shared" si="11"/>
        <v>8.1211411423358654E-3</v>
      </c>
      <c r="AS7" s="2">
        <f t="shared" si="12"/>
        <v>0</v>
      </c>
    </row>
    <row r="8" spans="1:45">
      <c r="A8">
        <v>6</v>
      </c>
      <c r="B8" t="s">
        <v>68</v>
      </c>
      <c r="C8">
        <v>280.03399999999999</v>
      </c>
      <c r="D8">
        <v>13.655939999999999</v>
      </c>
      <c r="E8">
        <v>0.83029560000000002</v>
      </c>
      <c r="F8" t="s">
        <v>30</v>
      </c>
      <c r="G8" t="s">
        <v>24</v>
      </c>
      <c r="H8" t="s">
        <v>25</v>
      </c>
      <c r="I8">
        <v>275.0179</v>
      </c>
      <c r="J8">
        <v>0</v>
      </c>
      <c r="K8">
        <v>0</v>
      </c>
      <c r="L8">
        <v>0</v>
      </c>
      <c r="M8">
        <v>121.3211</v>
      </c>
      <c r="N8">
        <v>0</v>
      </c>
      <c r="O8">
        <v>0</v>
      </c>
      <c r="P8">
        <v>737.87059999999997</v>
      </c>
      <c r="Q8">
        <v>886.63400000000001</v>
      </c>
      <c r="R8">
        <v>407.40190000000001</v>
      </c>
      <c r="S8">
        <v>663.49609999999996</v>
      </c>
      <c r="T8">
        <v>148.7576</v>
      </c>
      <c r="U8">
        <v>120.7734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6.3711376929641078E-3</v>
      </c>
      <c r="Z8" s="2">
        <f t="shared" si="0"/>
        <v>0</v>
      </c>
      <c r="AA8" s="2">
        <f t="shared" si="0"/>
        <v>0</v>
      </c>
      <c r="AB8" s="2">
        <f t="shared" si="0"/>
        <v>4.7862050819393466E-2</v>
      </c>
      <c r="AC8" s="2">
        <f t="shared" si="0"/>
        <v>4.7839908617084273E-2</v>
      </c>
      <c r="AD8" s="2">
        <f t="shared" si="0"/>
        <v>4.6366180770174854E-2</v>
      </c>
      <c r="AE8" s="2">
        <f t="shared" si="0"/>
        <v>6.5464235671449683E-2</v>
      </c>
      <c r="AF8" s="2">
        <f t="shared" si="0"/>
        <v>2.6801627783740598E-2</v>
      </c>
      <c r="AG8" s="2">
        <f t="shared" si="0"/>
        <v>3.2776407903437672E-2</v>
      </c>
      <c r="AH8" s="2">
        <f t="shared" si="1"/>
        <v>0</v>
      </c>
      <c r="AI8" s="2">
        <f t="shared" si="2"/>
        <v>3.1855688464820539E-3</v>
      </c>
      <c r="AJ8" s="2">
        <f t="shared" si="3"/>
        <v>0</v>
      </c>
      <c r="AK8" s="2">
        <f t="shared" si="4"/>
        <v>4.7850979718238873E-2</v>
      </c>
      <c r="AL8" s="2">
        <f t="shared" si="5"/>
        <v>5.5915208220812265E-2</v>
      </c>
      <c r="AM8" s="2">
        <f t="shared" si="6"/>
        <v>2.9789017843589137E-2</v>
      </c>
      <c r="AN8" s="2">
        <f t="shared" si="7"/>
        <v>0</v>
      </c>
      <c r="AO8" s="2">
        <f t="shared" si="8"/>
        <v>4.505074666568137E-3</v>
      </c>
      <c r="AP8" s="2">
        <f t="shared" si="9"/>
        <v>0</v>
      </c>
      <c r="AQ8" s="2">
        <f t="shared" si="10"/>
        <v>1.5656901403234807E-5</v>
      </c>
      <c r="AR8" s="2">
        <f t="shared" si="11"/>
        <v>1.3504364128164442E-2</v>
      </c>
      <c r="AS8" s="2">
        <f t="shared" si="12"/>
        <v>4.2248075387363729E-3</v>
      </c>
    </row>
    <row r="9" spans="1:45">
      <c r="A9">
        <v>7</v>
      </c>
      <c r="B9" t="s">
        <v>68</v>
      </c>
      <c r="C9">
        <v>281.0376</v>
      </c>
      <c r="D9">
        <v>13.656969999999999</v>
      </c>
      <c r="E9">
        <v>0.84246869999999996</v>
      </c>
      <c r="F9" t="s">
        <v>31</v>
      </c>
      <c r="G9" t="s">
        <v>24</v>
      </c>
      <c r="H9" t="s">
        <v>25</v>
      </c>
      <c r="I9">
        <v>275.0179</v>
      </c>
      <c r="J9">
        <v>1104.336</v>
      </c>
      <c r="K9">
        <v>139.1173</v>
      </c>
      <c r="L9">
        <v>1036.559</v>
      </c>
      <c r="M9">
        <v>151.64949999999999</v>
      </c>
      <c r="N9">
        <v>1221.9739999999999</v>
      </c>
      <c r="O9">
        <v>685.5095</v>
      </c>
      <c r="P9">
        <v>3027.8119999999999</v>
      </c>
      <c r="Q9">
        <v>2584.6010000000001</v>
      </c>
      <c r="R9">
        <v>3022.8</v>
      </c>
      <c r="S9">
        <v>2262.5940000000001</v>
      </c>
      <c r="T9">
        <v>1889.8520000000001</v>
      </c>
      <c r="U9">
        <v>956.76729999999998</v>
      </c>
      <c r="V9" s="2">
        <f t="shared" si="0"/>
        <v>0.12823477734556094</v>
      </c>
      <c r="W9" s="2">
        <f t="shared" si="0"/>
        <v>3.32578586185103E-2</v>
      </c>
      <c r="X9" s="2">
        <f t="shared" si="0"/>
        <v>7.4360284361646087E-2</v>
      </c>
      <c r="Y9" s="2">
        <f t="shared" si="0"/>
        <v>7.9638236511963747E-3</v>
      </c>
      <c r="Z9" s="2">
        <f t="shared" si="0"/>
        <v>5.4941634421790432E-2</v>
      </c>
      <c r="AA9" s="2">
        <f t="shared" si="0"/>
        <v>3.6130211456471446E-2</v>
      </c>
      <c r="AB9" s="2">
        <f t="shared" si="0"/>
        <v>0.19639933047280833</v>
      </c>
      <c r="AC9" s="2">
        <f t="shared" si="0"/>
        <v>0.13945672696019398</v>
      </c>
      <c r="AD9" s="2">
        <f t="shared" si="0"/>
        <v>0.34402316541008904</v>
      </c>
      <c r="AE9" s="2">
        <f t="shared" si="0"/>
        <v>0.22324017706329854</v>
      </c>
      <c r="AF9" s="2">
        <f t="shared" si="0"/>
        <v>0.34049426631215979</v>
      </c>
      <c r="AG9" s="2">
        <f t="shared" si="0"/>
        <v>0.25965481880505742</v>
      </c>
      <c r="AH9" s="2">
        <f t="shared" si="1"/>
        <v>8.0746317982035617E-2</v>
      </c>
      <c r="AI9" s="2">
        <f t="shared" si="2"/>
        <v>4.1162054006421228E-2</v>
      </c>
      <c r="AJ9" s="2">
        <f t="shared" si="3"/>
        <v>4.5535922939130939E-2</v>
      </c>
      <c r="AK9" s="2">
        <f t="shared" si="4"/>
        <v>0.16792802871650114</v>
      </c>
      <c r="AL9" s="2">
        <f t="shared" si="5"/>
        <v>0.28363167123669381</v>
      </c>
      <c r="AM9" s="2">
        <f t="shared" si="6"/>
        <v>0.3000745425586086</v>
      </c>
      <c r="AN9" s="2">
        <f t="shared" si="7"/>
        <v>6.7158823288101119E-2</v>
      </c>
      <c r="AO9" s="2">
        <f t="shared" si="8"/>
        <v>4.6949387615145173E-2</v>
      </c>
      <c r="AP9" s="2">
        <f t="shared" si="9"/>
        <v>1.3301684742545401E-2</v>
      </c>
      <c r="AQ9" s="2">
        <f t="shared" si="10"/>
        <v>4.0264501082186613E-2</v>
      </c>
      <c r="AR9" s="2">
        <f t="shared" si="11"/>
        <v>8.5406470111991165E-2</v>
      </c>
      <c r="AS9" s="2">
        <f t="shared" si="12"/>
        <v>5.716212151964617E-2</v>
      </c>
    </row>
    <row r="10" spans="1:45">
      <c r="A10">
        <v>8</v>
      </c>
      <c r="I10" s="4" t="s">
        <v>32</v>
      </c>
      <c r="J10">
        <v>8611.8291999999983</v>
      </c>
      <c r="K10">
        <v>4182.9903000000004</v>
      </c>
      <c r="L10">
        <v>13939.685799999999</v>
      </c>
      <c r="M10">
        <v>19042.297600000005</v>
      </c>
      <c r="N10">
        <v>22241.311399999999</v>
      </c>
      <c r="O10">
        <v>18973.304399999997</v>
      </c>
      <c r="P10">
        <v>15416.6106</v>
      </c>
      <c r="Q10">
        <v>18533.354799999997</v>
      </c>
      <c r="R10">
        <v>8786.6176000000014</v>
      </c>
      <c r="S10">
        <v>10135.245500000001</v>
      </c>
      <c r="T10">
        <v>5550.3195999999998</v>
      </c>
      <c r="U10">
        <v>3684.7662</v>
      </c>
    </row>
    <row r="11" spans="1:45">
      <c r="A11">
        <v>9</v>
      </c>
    </row>
    <row r="12" spans="1:45">
      <c r="A12">
        <v>10</v>
      </c>
      <c r="B12" t="s">
        <v>68</v>
      </c>
      <c r="C12">
        <v>184.98570000000001</v>
      </c>
      <c r="D12">
        <v>13.875859999999999</v>
      </c>
      <c r="E12">
        <v>0.82702580000000003</v>
      </c>
      <c r="F12" t="s">
        <v>23</v>
      </c>
      <c r="G12" t="s">
        <v>33</v>
      </c>
      <c r="H12" t="s">
        <v>34</v>
      </c>
      <c r="I12">
        <v>184.98570000000001</v>
      </c>
      <c r="J12">
        <v>1450.021</v>
      </c>
      <c r="K12">
        <v>1552.116</v>
      </c>
      <c r="L12">
        <v>1323.645</v>
      </c>
      <c r="M12">
        <v>2057.8200000000002</v>
      </c>
      <c r="N12">
        <v>1281.2080000000001</v>
      </c>
      <c r="O12">
        <v>1562.8969999999999</v>
      </c>
      <c r="P12">
        <v>589.41110000000003</v>
      </c>
      <c r="Q12">
        <v>458.9366</v>
      </c>
      <c r="R12">
        <v>748.5847</v>
      </c>
      <c r="S12">
        <v>488.89190000000002</v>
      </c>
      <c r="T12">
        <v>542.18759999999997</v>
      </c>
      <c r="U12">
        <v>268.09070000000003</v>
      </c>
      <c r="V12" s="2">
        <f t="shared" ref="V12:AG12" si="13">J12/J$16</f>
        <v>0.80456178817426716</v>
      </c>
      <c r="W12" s="2">
        <f t="shared" si="13"/>
        <v>0.80521291156410424</v>
      </c>
      <c r="X12" s="2">
        <f t="shared" si="13"/>
        <v>0.72574734988130907</v>
      </c>
      <c r="Y12" s="2">
        <f t="shared" si="13"/>
        <v>0.81623583520526044</v>
      </c>
      <c r="Z12" s="2">
        <f t="shared" si="13"/>
        <v>0.61933992968457052</v>
      </c>
      <c r="AA12" s="2">
        <f t="shared" si="13"/>
        <v>0.76105192780876119</v>
      </c>
      <c r="AB12" s="2">
        <f t="shared" si="13"/>
        <v>0.46021150591423898</v>
      </c>
      <c r="AC12" s="2">
        <f t="shared" si="13"/>
        <v>0.25870210334135968</v>
      </c>
      <c r="AD12" s="2">
        <f t="shared" si="13"/>
        <v>0.32251965639364982</v>
      </c>
      <c r="AE12" s="2">
        <f t="shared" si="13"/>
        <v>0.32647647039284822</v>
      </c>
      <c r="AF12" s="2">
        <f t="shared" si="13"/>
        <v>0.23087260599389992</v>
      </c>
      <c r="AG12" s="2">
        <f t="shared" si="13"/>
        <v>0.12686414782357977</v>
      </c>
      <c r="AH12" s="2">
        <f t="shared" ref="AH12:AH77" si="14">AVERAGE(V12:W12)</f>
        <v>0.80488734986918575</v>
      </c>
      <c r="AI12" s="2">
        <f t="shared" ref="AI12:AI77" si="15">AVERAGE(X12:Y12)</f>
        <v>0.77099159254328475</v>
      </c>
      <c r="AJ12" s="2">
        <f t="shared" ref="AJ12:AJ77" si="16">AVERAGE(Z12:AA12)</f>
        <v>0.69019592874666591</v>
      </c>
      <c r="AK12" s="2">
        <f t="shared" ref="AK12:AK77" si="17">AVERAGE(AB12:AC12)</f>
        <v>0.35945680462779933</v>
      </c>
      <c r="AL12" s="2">
        <f t="shared" ref="AL12:AL77" si="18">AVERAGE(AD12:AE12)</f>
        <v>0.32449806339324905</v>
      </c>
      <c r="AM12" s="2">
        <f t="shared" ref="AM12:AM77" si="19">AVERAGE(AF12:AG12)</f>
        <v>0.17886837690873986</v>
      </c>
      <c r="AN12" s="2">
        <f t="shared" si="7"/>
        <v>4.6041376434297315E-4</v>
      </c>
      <c r="AO12" s="2">
        <f t="shared" si="8"/>
        <v>6.3985021591865393E-2</v>
      </c>
      <c r="AP12" s="2">
        <f t="shared" si="9"/>
        <v>0.10020551484910924</v>
      </c>
      <c r="AQ12" s="2">
        <f t="shared" si="10"/>
        <v>0.14248866503213287</v>
      </c>
      <c r="AR12" s="2">
        <f t="shared" si="11"/>
        <v>2.7978900107270468E-3</v>
      </c>
      <c r="AS12" s="2">
        <f t="shared" si="12"/>
        <v>7.3545086072990665E-2</v>
      </c>
    </row>
    <row r="13" spans="1:45">
      <c r="A13">
        <v>11</v>
      </c>
      <c r="B13" t="s">
        <v>68</v>
      </c>
      <c r="C13">
        <v>185.9896</v>
      </c>
      <c r="D13">
        <v>13.926080000000001</v>
      </c>
      <c r="E13">
        <v>8.4811490000000003E-2</v>
      </c>
      <c r="F13" t="s">
        <v>26</v>
      </c>
      <c r="G13" t="s">
        <v>33</v>
      </c>
      <c r="H13" t="s">
        <v>34</v>
      </c>
      <c r="I13">
        <v>184.98570000000001</v>
      </c>
      <c r="J13">
        <v>113.364</v>
      </c>
      <c r="K13">
        <v>92.556190000000001</v>
      </c>
      <c r="L13">
        <v>106.84229999999999</v>
      </c>
      <c r="M13">
        <v>0</v>
      </c>
      <c r="N13">
        <v>91.510159999999999</v>
      </c>
      <c r="O13">
        <v>0</v>
      </c>
      <c r="P13">
        <v>0</v>
      </c>
      <c r="Q13">
        <v>136.1781</v>
      </c>
      <c r="R13">
        <v>0</v>
      </c>
      <c r="S13">
        <v>65.660640000000001</v>
      </c>
      <c r="T13">
        <v>0</v>
      </c>
      <c r="U13">
        <v>253.82660000000001</v>
      </c>
      <c r="V13" s="2">
        <f t="shared" ref="V13:V15" si="20">J13/J$16</f>
        <v>6.2901394224350968E-2</v>
      </c>
      <c r="W13" s="2">
        <f t="shared" ref="W13:AG15" si="21">K13/K$16</f>
        <v>4.8016668363176737E-2</v>
      </c>
      <c r="X13" s="2">
        <f t="shared" si="21"/>
        <v>5.8581051626549252E-2</v>
      </c>
      <c r="Y13" s="2">
        <f t="shared" si="21"/>
        <v>0</v>
      </c>
      <c r="Z13" s="2">
        <f t="shared" si="21"/>
        <v>4.4236295792583091E-2</v>
      </c>
      <c r="AA13" s="2">
        <f t="shared" si="21"/>
        <v>0</v>
      </c>
      <c r="AB13" s="2">
        <f t="shared" si="21"/>
        <v>0</v>
      </c>
      <c r="AC13" s="2">
        <f t="shared" si="21"/>
        <v>7.6763459046478341E-2</v>
      </c>
      <c r="AD13" s="2">
        <f t="shared" si="21"/>
        <v>0</v>
      </c>
      <c r="AE13" s="2">
        <f t="shared" si="21"/>
        <v>4.3847431284779852E-2</v>
      </c>
      <c r="AF13" s="2">
        <f t="shared" si="21"/>
        <v>0</v>
      </c>
      <c r="AG13" s="2">
        <f t="shared" si="21"/>
        <v>0.12011418264026558</v>
      </c>
      <c r="AH13" s="2">
        <f t="shared" si="14"/>
        <v>5.5459031293763852E-2</v>
      </c>
      <c r="AI13" s="2">
        <f t="shared" si="15"/>
        <v>2.9290525813274626E-2</v>
      </c>
      <c r="AJ13" s="2">
        <f t="shared" si="16"/>
        <v>2.2118147896291546E-2</v>
      </c>
      <c r="AK13" s="2">
        <f t="shared" si="17"/>
        <v>3.8381729523239171E-2</v>
      </c>
      <c r="AL13" s="2">
        <f t="shared" si="18"/>
        <v>2.1923715642389926E-2</v>
      </c>
      <c r="AM13" s="2">
        <f t="shared" si="19"/>
        <v>6.0057091320132788E-2</v>
      </c>
      <c r="AN13" s="2">
        <f t="shared" si="7"/>
        <v>1.0525090592539083E-2</v>
      </c>
      <c r="AO13" s="2">
        <f t="shared" si="8"/>
        <v>4.1423058854172204E-2</v>
      </c>
      <c r="AP13" s="2">
        <f t="shared" si="9"/>
        <v>3.1279784729509444E-2</v>
      </c>
      <c r="AQ13" s="2">
        <f t="shared" si="10"/>
        <v>5.427996243910066E-2</v>
      </c>
      <c r="AR13" s="2">
        <f t="shared" si="11"/>
        <v>3.1004815999079005E-2</v>
      </c>
      <c r="AS13" s="2">
        <f t="shared" si="12"/>
        <v>8.493355306161128E-2</v>
      </c>
    </row>
    <row r="14" spans="1:45">
      <c r="A14">
        <v>12</v>
      </c>
      <c r="B14" t="s">
        <v>68</v>
      </c>
      <c r="C14">
        <v>186.9924</v>
      </c>
      <c r="D14">
        <v>13.8674</v>
      </c>
      <c r="E14">
        <v>9.0867169999999997E-2</v>
      </c>
      <c r="F14" t="s">
        <v>27</v>
      </c>
      <c r="G14" t="s">
        <v>33</v>
      </c>
      <c r="H14" t="s">
        <v>34</v>
      </c>
      <c r="I14">
        <v>184.98570000000001</v>
      </c>
      <c r="J14">
        <v>0</v>
      </c>
      <c r="K14">
        <v>0</v>
      </c>
      <c r="L14">
        <v>66.868979999999993</v>
      </c>
      <c r="M14">
        <v>0</v>
      </c>
      <c r="N14">
        <v>76.667420000000007</v>
      </c>
      <c r="O14">
        <v>0</v>
      </c>
      <c r="P14">
        <v>132.5821</v>
      </c>
      <c r="Q14">
        <v>182.33619999999999</v>
      </c>
      <c r="R14">
        <v>113.6807</v>
      </c>
      <c r="S14">
        <v>0</v>
      </c>
      <c r="T14">
        <v>0</v>
      </c>
      <c r="U14">
        <v>269.01960000000003</v>
      </c>
      <c r="V14" s="2">
        <f t="shared" si="20"/>
        <v>0</v>
      </c>
      <c r="W14" s="2">
        <f t="shared" si="21"/>
        <v>0</v>
      </c>
      <c r="X14" s="2">
        <f t="shared" si="21"/>
        <v>3.6663897815703041E-2</v>
      </c>
      <c r="Y14" s="2">
        <f t="shared" si="21"/>
        <v>0</v>
      </c>
      <c r="Z14" s="2">
        <f t="shared" si="21"/>
        <v>3.7061269139669312E-2</v>
      </c>
      <c r="AA14" s="2">
        <f t="shared" si="21"/>
        <v>0</v>
      </c>
      <c r="AB14" s="2">
        <f t="shared" si="21"/>
        <v>0.10351995050359965</v>
      </c>
      <c r="AC14" s="2">
        <f t="shared" si="21"/>
        <v>0.10278273394466865</v>
      </c>
      <c r="AD14" s="2">
        <f t="shared" si="21"/>
        <v>4.8978105353461796E-2</v>
      </c>
      <c r="AE14" s="2">
        <f t="shared" si="21"/>
        <v>0</v>
      </c>
      <c r="AF14" s="2">
        <f t="shared" si="21"/>
        <v>0</v>
      </c>
      <c r="AG14" s="2">
        <f t="shared" si="21"/>
        <v>0.12730371587615794</v>
      </c>
      <c r="AH14" s="2">
        <f t="shared" si="14"/>
        <v>0</v>
      </c>
      <c r="AI14" s="2">
        <f t="shared" si="15"/>
        <v>1.833194890785152E-2</v>
      </c>
      <c r="AJ14" s="2">
        <f t="shared" si="16"/>
        <v>1.8530634569834656E-2</v>
      </c>
      <c r="AK14" s="2">
        <f t="shared" si="17"/>
        <v>0.10315134222413415</v>
      </c>
      <c r="AL14" s="2">
        <f t="shared" si="18"/>
        <v>2.4489052676730898E-2</v>
      </c>
      <c r="AM14" s="2">
        <f t="shared" si="19"/>
        <v>6.3651857938078968E-2</v>
      </c>
      <c r="AN14" s="2">
        <f t="shared" si="7"/>
        <v>0</v>
      </c>
      <c r="AO14" s="2">
        <f t="shared" si="8"/>
        <v>2.5925290770214268E-2</v>
      </c>
      <c r="AP14" s="2">
        <f t="shared" si="9"/>
        <v>2.6206274728039894E-2</v>
      </c>
      <c r="AQ14" s="2">
        <f t="shared" si="10"/>
        <v>5.2129082802312044E-4</v>
      </c>
      <c r="AR14" s="2">
        <f t="shared" si="11"/>
        <v>3.4632750425101978E-2</v>
      </c>
      <c r="AS14" s="2">
        <f t="shared" si="12"/>
        <v>9.0017320766276832E-2</v>
      </c>
    </row>
    <row r="15" spans="1:45">
      <c r="A15">
        <v>13</v>
      </c>
      <c r="B15" t="s">
        <v>68</v>
      </c>
      <c r="C15">
        <v>187.9957</v>
      </c>
      <c r="D15">
        <v>13.838649999999999</v>
      </c>
      <c r="E15">
        <v>0.81369130000000001</v>
      </c>
      <c r="F15" t="s">
        <v>28</v>
      </c>
      <c r="G15" t="s">
        <v>33</v>
      </c>
      <c r="H15" t="s">
        <v>34</v>
      </c>
      <c r="I15">
        <v>184.98570000000001</v>
      </c>
      <c r="J15">
        <v>238.86439999999999</v>
      </c>
      <c r="K15">
        <v>282.91239999999999</v>
      </c>
      <c r="L15">
        <v>326.48090000000002</v>
      </c>
      <c r="M15">
        <v>463.28960000000001</v>
      </c>
      <c r="N15">
        <v>619.28129999999999</v>
      </c>
      <c r="O15">
        <v>490.70400000000001</v>
      </c>
      <c r="P15">
        <v>558.74639999999999</v>
      </c>
      <c r="Q15">
        <v>996.54549999999995</v>
      </c>
      <c r="R15">
        <v>1458.7860000000001</v>
      </c>
      <c r="S15">
        <v>942.92719999999997</v>
      </c>
      <c r="T15">
        <v>1806.24</v>
      </c>
      <c r="U15">
        <v>1322.2739999999999</v>
      </c>
      <c r="V15" s="2">
        <f t="shared" si="20"/>
        <v>0.13253681760138192</v>
      </c>
      <c r="W15" s="2">
        <f t="shared" si="21"/>
        <v>0.14677042007271909</v>
      </c>
      <c r="X15" s="2">
        <f t="shared" si="21"/>
        <v>0.17900770067643867</v>
      </c>
      <c r="Y15" s="2">
        <f t="shared" si="21"/>
        <v>0.18376416479473956</v>
      </c>
      <c r="Z15" s="2">
        <f t="shared" si="21"/>
        <v>0.29936250538317699</v>
      </c>
      <c r="AA15" s="2">
        <f t="shared" si="21"/>
        <v>0.2389480721912387</v>
      </c>
      <c r="AB15" s="2">
        <f t="shared" si="21"/>
        <v>0.43626854358216149</v>
      </c>
      <c r="AC15" s="2">
        <f t="shared" si="21"/>
        <v>0.56175170366749327</v>
      </c>
      <c r="AD15" s="2">
        <f t="shared" si="21"/>
        <v>0.62850223825288831</v>
      </c>
      <c r="AE15" s="2">
        <f t="shared" si="21"/>
        <v>0.62967609832237192</v>
      </c>
      <c r="AF15" s="2">
        <f t="shared" si="21"/>
        <v>0.76912739400610008</v>
      </c>
      <c r="AG15" s="2">
        <f t="shared" si="21"/>
        <v>0.62571795365999672</v>
      </c>
      <c r="AH15" s="2">
        <f t="shared" si="14"/>
        <v>0.13965361883705052</v>
      </c>
      <c r="AI15" s="2">
        <f t="shared" si="15"/>
        <v>0.18138593273558912</v>
      </c>
      <c r="AJ15" s="2">
        <f t="shared" si="16"/>
        <v>0.26915528878720785</v>
      </c>
      <c r="AK15" s="2">
        <f t="shared" si="17"/>
        <v>0.49901012362482738</v>
      </c>
      <c r="AL15" s="2">
        <f t="shared" si="18"/>
        <v>0.62908916828763006</v>
      </c>
      <c r="AM15" s="2">
        <f t="shared" si="19"/>
        <v>0.69742267383304846</v>
      </c>
      <c r="AN15" s="2">
        <f t="shared" si="7"/>
        <v>1.0064676828196117E-2</v>
      </c>
      <c r="AO15" s="2">
        <f t="shared" si="8"/>
        <v>3.3633280325210484E-3</v>
      </c>
      <c r="AP15" s="2">
        <f t="shared" si="9"/>
        <v>4.2719455391560981E-2</v>
      </c>
      <c r="AQ15" s="2">
        <f t="shared" si="10"/>
        <v>8.8729993421055461E-2</v>
      </c>
      <c r="AR15" s="2">
        <f t="shared" si="11"/>
        <v>8.3004441529597398E-4</v>
      </c>
      <c r="AS15" s="2">
        <f t="shared" si="12"/>
        <v>0.10140578775489686</v>
      </c>
    </row>
    <row r="16" spans="1:45">
      <c r="A16">
        <v>14</v>
      </c>
      <c r="I16" s="4" t="s">
        <v>32</v>
      </c>
      <c r="J16">
        <v>1802.2493999999999</v>
      </c>
      <c r="K16">
        <v>1927.5845899999999</v>
      </c>
      <c r="L16">
        <v>1823.83718</v>
      </c>
      <c r="M16">
        <v>2521.1096000000002</v>
      </c>
      <c r="N16">
        <v>2068.6668800000002</v>
      </c>
      <c r="O16">
        <v>2053.6010000000001</v>
      </c>
      <c r="P16">
        <v>1280.7395999999999</v>
      </c>
      <c r="Q16">
        <v>1773.9964</v>
      </c>
      <c r="R16">
        <v>2321.0514000000003</v>
      </c>
      <c r="S16">
        <v>1497.47974</v>
      </c>
      <c r="T16">
        <v>2348.4276</v>
      </c>
      <c r="U16">
        <v>2113.2109</v>
      </c>
    </row>
    <row r="17" spans="1:45">
      <c r="A17">
        <v>15</v>
      </c>
    </row>
    <row r="18" spans="1:45">
      <c r="A18">
        <v>16</v>
      </c>
      <c r="B18" t="s">
        <v>68</v>
      </c>
      <c r="C18">
        <v>808.12180000000001</v>
      </c>
      <c r="D18">
        <v>16.195789999999999</v>
      </c>
      <c r="E18">
        <v>0.84291760000000004</v>
      </c>
      <c r="F18" t="s">
        <v>23</v>
      </c>
      <c r="G18" t="s">
        <v>35</v>
      </c>
      <c r="H18" t="s">
        <v>36</v>
      </c>
      <c r="I18">
        <v>808.12180000000001</v>
      </c>
      <c r="J18">
        <v>2062.3649999999998</v>
      </c>
      <c r="K18">
        <v>1790.693</v>
      </c>
      <c r="L18">
        <v>2079.7530000000002</v>
      </c>
      <c r="M18">
        <v>5133.8789999999999</v>
      </c>
      <c r="N18">
        <v>2666.877</v>
      </c>
      <c r="O18">
        <v>4399.0929999999998</v>
      </c>
      <c r="P18">
        <v>2575.3270000000002</v>
      </c>
      <c r="Q18">
        <v>3748.6190000000001</v>
      </c>
      <c r="R18">
        <v>2034.5820000000001</v>
      </c>
      <c r="S18">
        <v>2808.509</v>
      </c>
      <c r="T18">
        <v>2307.3220000000001</v>
      </c>
      <c r="U18">
        <v>1557.3710000000001</v>
      </c>
      <c r="V18" s="2">
        <f>J18/J$21</f>
        <v>0.74278591512244729</v>
      </c>
      <c r="W18" s="2">
        <f t="shared" ref="W18:AG20" si="22">K18/K$21</f>
        <v>0.83789191615264647</v>
      </c>
      <c r="X18" s="2">
        <f t="shared" si="22"/>
        <v>0.89589227683602191</v>
      </c>
      <c r="Y18" s="2">
        <f t="shared" si="22"/>
        <v>0.73802421115729733</v>
      </c>
      <c r="Z18" s="2">
        <f t="shared" si="22"/>
        <v>0.68014517982062317</v>
      </c>
      <c r="AA18" s="2">
        <f t="shared" si="22"/>
        <v>0.69796963355242825</v>
      </c>
      <c r="AB18" s="2">
        <f t="shared" si="22"/>
        <v>0.48424322206680359</v>
      </c>
      <c r="AC18" s="2">
        <f t="shared" si="22"/>
        <v>0.55262622910653414</v>
      </c>
      <c r="AD18" s="2">
        <f t="shared" si="22"/>
        <v>0.34571264944991342</v>
      </c>
      <c r="AE18" s="2">
        <f t="shared" si="22"/>
        <v>0.51340633362420474</v>
      </c>
      <c r="AF18" s="2">
        <f t="shared" si="22"/>
        <v>0.3719998437399511</v>
      </c>
      <c r="AG18" s="2">
        <f t="shared" si="22"/>
        <v>0.39832456055790622</v>
      </c>
      <c r="AH18" s="2">
        <f t="shared" si="14"/>
        <v>0.79033891563754688</v>
      </c>
      <c r="AI18" s="2">
        <f t="shared" si="15"/>
        <v>0.81695824399665962</v>
      </c>
      <c r="AJ18" s="2">
        <f t="shared" si="16"/>
        <v>0.68905740668652571</v>
      </c>
      <c r="AK18" s="2">
        <f t="shared" si="17"/>
        <v>0.51843472558666881</v>
      </c>
      <c r="AL18" s="2">
        <f t="shared" si="18"/>
        <v>0.42955949153705908</v>
      </c>
      <c r="AM18" s="2">
        <f t="shared" si="19"/>
        <v>0.38516220214892866</v>
      </c>
      <c r="AN18" s="2">
        <f t="shared" si="7"/>
        <v>6.7250098259988608E-2</v>
      </c>
      <c r="AO18" s="2">
        <f t="shared" si="8"/>
        <v>0.11162957977422941</v>
      </c>
      <c r="AP18" s="2">
        <f t="shared" si="9"/>
        <v>1.2603792104705233E-2</v>
      </c>
      <c r="AQ18" s="2">
        <f t="shared" si="10"/>
        <v>4.8354087995720885E-2</v>
      </c>
      <c r="AR18" s="2">
        <f t="shared" si="11"/>
        <v>0.11857734124179659</v>
      </c>
      <c r="AS18" s="2">
        <f t="shared" si="12"/>
        <v>1.8614385774791617E-2</v>
      </c>
    </row>
    <row r="19" spans="1:45">
      <c r="A19">
        <v>17</v>
      </c>
      <c r="B19" t="s">
        <v>68</v>
      </c>
      <c r="C19">
        <v>809.12549999999999</v>
      </c>
      <c r="D19">
        <v>16.176770000000001</v>
      </c>
      <c r="E19">
        <v>0.82408669999999995</v>
      </c>
      <c r="F19" t="s">
        <v>26</v>
      </c>
      <c r="G19" t="s">
        <v>35</v>
      </c>
      <c r="H19" t="s">
        <v>36</v>
      </c>
      <c r="I19">
        <v>808.12180000000001</v>
      </c>
      <c r="J19">
        <v>477.0795</v>
      </c>
      <c r="K19">
        <v>172.1985</v>
      </c>
      <c r="L19">
        <v>241.679</v>
      </c>
      <c r="M19">
        <v>1150.0920000000001</v>
      </c>
      <c r="N19">
        <v>657.61040000000003</v>
      </c>
      <c r="O19">
        <v>1079.665</v>
      </c>
      <c r="P19">
        <v>1052.9559999999999</v>
      </c>
      <c r="Q19">
        <v>1130.1659999999999</v>
      </c>
      <c r="R19">
        <v>854.33939999999996</v>
      </c>
      <c r="S19">
        <v>788.77850000000001</v>
      </c>
      <c r="T19">
        <v>636.04409999999996</v>
      </c>
      <c r="U19">
        <v>198.06010000000001</v>
      </c>
      <c r="V19" s="2">
        <f t="shared" ref="V19:V20" si="23">J19/J$21</f>
        <v>0.17182600218373548</v>
      </c>
      <c r="W19" s="2">
        <f t="shared" si="22"/>
        <v>8.0574241996596574E-2</v>
      </c>
      <c r="X19" s="2">
        <f t="shared" si="22"/>
        <v>0.10410772316397808</v>
      </c>
      <c r="Y19" s="2">
        <f t="shared" si="22"/>
        <v>0.16533224508375022</v>
      </c>
      <c r="Z19" s="2">
        <f t="shared" si="22"/>
        <v>0.16771322552930337</v>
      </c>
      <c r="AA19" s="2">
        <f t="shared" si="22"/>
        <v>0.17130198984412981</v>
      </c>
      <c r="AB19" s="2">
        <f t="shared" si="22"/>
        <v>0.19798915094454922</v>
      </c>
      <c r="AC19" s="2">
        <f t="shared" si="22"/>
        <v>0.16661052372738205</v>
      </c>
      <c r="AD19" s="2">
        <f t="shared" si="22"/>
        <v>0.14516787109266147</v>
      </c>
      <c r="AE19" s="2">
        <f t="shared" si="22"/>
        <v>0.14419176784785087</v>
      </c>
      <c r="AF19" s="2">
        <f t="shared" si="22"/>
        <v>0.1025467211822701</v>
      </c>
      <c r="AG19" s="2">
        <f t="shared" si="22"/>
        <v>5.0657295080334071E-2</v>
      </c>
      <c r="AH19" s="2">
        <f t="shared" si="14"/>
        <v>0.12620012209016601</v>
      </c>
      <c r="AI19" s="2">
        <f t="shared" si="15"/>
        <v>0.13471998412386416</v>
      </c>
      <c r="AJ19" s="2">
        <f t="shared" si="16"/>
        <v>0.16950760768671658</v>
      </c>
      <c r="AK19" s="2">
        <f t="shared" si="17"/>
        <v>0.18229983733596564</v>
      </c>
      <c r="AL19" s="2">
        <f t="shared" si="18"/>
        <v>0.14467981947025615</v>
      </c>
      <c r="AM19" s="2">
        <f t="shared" si="19"/>
        <v>7.660200813130208E-2</v>
      </c>
      <c r="AN19" s="2">
        <f t="shared" si="7"/>
        <v>6.4524738423534567E-2</v>
      </c>
      <c r="AO19" s="2">
        <f t="shared" si="8"/>
        <v>4.3292274624375252E-2</v>
      </c>
      <c r="AP19" s="2">
        <f t="shared" si="9"/>
        <v>2.5376395830940673E-3</v>
      </c>
      <c r="AQ19" s="2">
        <f t="shared" si="10"/>
        <v>2.2188040089583666E-2</v>
      </c>
      <c r="AR19" s="2">
        <f t="shared" si="11"/>
        <v>6.9020922354376402E-4</v>
      </c>
      <c r="AS19" s="2">
        <f t="shared" si="12"/>
        <v>3.6691365068557205E-2</v>
      </c>
    </row>
    <row r="20" spans="1:45">
      <c r="A20">
        <v>18</v>
      </c>
      <c r="B20" t="s">
        <v>68</v>
      </c>
      <c r="C20">
        <v>810.12840000000006</v>
      </c>
      <c r="D20">
        <v>16.195589999999999</v>
      </c>
      <c r="E20">
        <v>0.83945890000000001</v>
      </c>
      <c r="F20" t="s">
        <v>27</v>
      </c>
      <c r="G20" t="s">
        <v>35</v>
      </c>
      <c r="H20" t="s">
        <v>36</v>
      </c>
      <c r="I20">
        <v>808.12180000000001</v>
      </c>
      <c r="J20">
        <v>237.0823</v>
      </c>
      <c r="K20">
        <v>174.24930000000001</v>
      </c>
      <c r="L20">
        <v>0</v>
      </c>
      <c r="M20">
        <v>672.27639999999997</v>
      </c>
      <c r="N20">
        <v>596.55340000000001</v>
      </c>
      <c r="O20">
        <v>823.94169999999997</v>
      </c>
      <c r="P20">
        <v>1689.9680000000001</v>
      </c>
      <c r="Q20">
        <v>1904.4960000000001</v>
      </c>
      <c r="R20">
        <v>2996.261</v>
      </c>
      <c r="S20">
        <v>1873.056</v>
      </c>
      <c r="T20">
        <v>3259.1149999999998</v>
      </c>
      <c r="U20">
        <v>2154.373</v>
      </c>
      <c r="V20" s="2">
        <f t="shared" si="23"/>
        <v>8.5388082693817341E-2</v>
      </c>
      <c r="W20" s="2">
        <f t="shared" si="22"/>
        <v>8.1533841850756864E-2</v>
      </c>
      <c r="X20" s="2">
        <f t="shared" si="22"/>
        <v>0</v>
      </c>
      <c r="Y20" s="2">
        <f t="shared" si="22"/>
        <v>9.6643543758952566E-2</v>
      </c>
      <c r="Z20" s="2">
        <f t="shared" si="22"/>
        <v>0.15214159465007354</v>
      </c>
      <c r="AA20" s="2">
        <f t="shared" si="22"/>
        <v>0.13072837660344186</v>
      </c>
      <c r="AB20" s="2">
        <f t="shared" si="22"/>
        <v>0.31776762698864719</v>
      </c>
      <c r="AC20" s="2">
        <f t="shared" si="22"/>
        <v>0.28076324716608381</v>
      </c>
      <c r="AD20" s="2">
        <f t="shared" si="22"/>
        <v>0.50911947945742519</v>
      </c>
      <c r="AE20" s="2">
        <f t="shared" si="22"/>
        <v>0.34240189852794439</v>
      </c>
      <c r="AF20" s="2">
        <f t="shared" si="22"/>
        <v>0.52545343507777875</v>
      </c>
      <c r="AG20" s="2">
        <f t="shared" si="22"/>
        <v>0.55101814436175967</v>
      </c>
      <c r="AH20" s="2">
        <f t="shared" si="14"/>
        <v>8.3460962272287109E-2</v>
      </c>
      <c r="AI20" s="2">
        <f t="shared" si="15"/>
        <v>4.8321771879476283E-2</v>
      </c>
      <c r="AJ20" s="2">
        <f t="shared" si="16"/>
        <v>0.14143498562675771</v>
      </c>
      <c r="AK20" s="2">
        <f t="shared" si="17"/>
        <v>0.29926543707736553</v>
      </c>
      <c r="AL20" s="2">
        <f t="shared" si="18"/>
        <v>0.42576068899268482</v>
      </c>
      <c r="AM20" s="2">
        <f t="shared" si="19"/>
        <v>0.53823578971976915</v>
      </c>
      <c r="AN20" s="2">
        <f t="shared" si="7"/>
        <v>2.7253598364542194E-3</v>
      </c>
      <c r="AO20" s="2">
        <f t="shared" si="8"/>
        <v>6.8337305149854199E-2</v>
      </c>
      <c r="AP20" s="2">
        <f t="shared" si="9"/>
        <v>1.514143168779942E-2</v>
      </c>
      <c r="AQ20" s="2">
        <f t="shared" si="10"/>
        <v>2.6166047906137219E-2</v>
      </c>
      <c r="AR20" s="2">
        <f t="shared" si="11"/>
        <v>0.11788713201825274</v>
      </c>
      <c r="AS20" s="2">
        <f t="shared" si="12"/>
        <v>1.8076979293765592E-2</v>
      </c>
    </row>
    <row r="21" spans="1:45">
      <c r="A21">
        <v>19</v>
      </c>
      <c r="I21" s="4" t="s">
        <v>32</v>
      </c>
      <c r="J21">
        <v>2776.5267999999996</v>
      </c>
      <c r="K21">
        <v>2137.1408000000001</v>
      </c>
      <c r="L21">
        <v>2321.4320000000002</v>
      </c>
      <c r="M21">
        <v>6956.2473999999993</v>
      </c>
      <c r="N21">
        <v>3921.0407999999998</v>
      </c>
      <c r="O21">
        <v>6302.6997000000001</v>
      </c>
      <c r="P21">
        <v>5318.2510000000002</v>
      </c>
      <c r="Q21">
        <v>6783.2809999999999</v>
      </c>
      <c r="R21">
        <v>5885.1823999999997</v>
      </c>
      <c r="S21">
        <v>5470.3434999999999</v>
      </c>
      <c r="T21">
        <v>6202.4811</v>
      </c>
      <c r="U21">
        <v>3909.8041000000003</v>
      </c>
    </row>
    <row r="22" spans="1:45">
      <c r="A22">
        <v>20</v>
      </c>
    </row>
    <row r="23" spans="1:45">
      <c r="A23">
        <v>21</v>
      </c>
      <c r="B23" t="s">
        <v>68</v>
      </c>
      <c r="C23">
        <v>191.0198</v>
      </c>
      <c r="D23">
        <v>14.004960000000001</v>
      </c>
      <c r="E23">
        <v>0.83093139999999999</v>
      </c>
      <c r="F23" t="s">
        <v>23</v>
      </c>
      <c r="G23" t="s">
        <v>37</v>
      </c>
      <c r="H23" t="s">
        <v>38</v>
      </c>
      <c r="I23">
        <v>191.0198</v>
      </c>
      <c r="J23">
        <v>2080.8780000000002</v>
      </c>
      <c r="K23">
        <v>1501.5719999999999</v>
      </c>
      <c r="L23">
        <v>1404.598</v>
      </c>
      <c r="M23">
        <v>3443.9430000000002</v>
      </c>
      <c r="N23">
        <v>1957.4390000000001</v>
      </c>
      <c r="O23">
        <v>1596.598</v>
      </c>
      <c r="P23">
        <v>998.81960000000004</v>
      </c>
      <c r="Q23">
        <v>1167.8989999999999</v>
      </c>
      <c r="R23">
        <v>505.69009999999997</v>
      </c>
      <c r="S23">
        <v>457.02879999999999</v>
      </c>
      <c r="T23">
        <v>1030.3689999999999</v>
      </c>
      <c r="U23">
        <v>692.27909999999997</v>
      </c>
      <c r="V23" s="2">
        <f>J23/J$30</f>
        <v>0.7397675457926427</v>
      </c>
      <c r="W23" s="2">
        <f t="shared" ref="W23:AG29" si="24">K23/K$30</f>
        <v>0.77020332649305212</v>
      </c>
      <c r="X23" s="2">
        <f t="shared" si="24"/>
        <v>0.67338831832126533</v>
      </c>
      <c r="Y23" s="2">
        <f t="shared" si="24"/>
        <v>0.56717512611855714</v>
      </c>
      <c r="Z23" s="2">
        <f t="shared" si="24"/>
        <v>0.53890806197996499</v>
      </c>
      <c r="AA23" s="2">
        <f t="shared" si="24"/>
        <v>0.2766278875499748</v>
      </c>
      <c r="AB23" s="2">
        <f t="shared" si="24"/>
        <v>0.26219020759791206</v>
      </c>
      <c r="AC23" s="2">
        <f t="shared" si="24"/>
        <v>0.14696923623445396</v>
      </c>
      <c r="AD23" s="2">
        <f t="shared" si="24"/>
        <v>8.9779745892175744E-2</v>
      </c>
      <c r="AE23" s="2">
        <f t="shared" si="24"/>
        <v>9.4001044230257583E-2</v>
      </c>
      <c r="AF23" s="2">
        <f t="shared" si="24"/>
        <v>9.3501260018202803E-2</v>
      </c>
      <c r="AG23" s="2">
        <f t="shared" si="24"/>
        <v>7.4153125761081948E-2</v>
      </c>
      <c r="AH23" s="2">
        <f t="shared" si="14"/>
        <v>0.75498543614284741</v>
      </c>
      <c r="AI23" s="2">
        <f t="shared" si="15"/>
        <v>0.62028172221991129</v>
      </c>
      <c r="AJ23" s="2">
        <f t="shared" si="16"/>
        <v>0.4077679747649699</v>
      </c>
      <c r="AK23" s="2">
        <f t="shared" si="17"/>
        <v>0.20457972191618301</v>
      </c>
      <c r="AL23" s="2">
        <f t="shared" si="18"/>
        <v>9.1890395061216656E-2</v>
      </c>
      <c r="AM23" s="2">
        <f t="shared" si="19"/>
        <v>8.3827192889642382E-2</v>
      </c>
      <c r="AN23" s="2">
        <f t="shared" si="7"/>
        <v>2.152134692396615E-2</v>
      </c>
      <c r="AO23" s="2">
        <f t="shared" si="8"/>
        <v>7.5104068458005102E-2</v>
      </c>
      <c r="AP23" s="2">
        <f t="shared" si="9"/>
        <v>0.18546008991023669</v>
      </c>
      <c r="AQ23" s="2">
        <f t="shared" si="10"/>
        <v>8.1473530186002202E-2</v>
      </c>
      <c r="AR23" s="2">
        <f t="shared" si="11"/>
        <v>2.9849086802691714E-3</v>
      </c>
      <c r="AS23" s="2">
        <f t="shared" si="12"/>
        <v>1.3681196936517755E-2</v>
      </c>
    </row>
    <row r="24" spans="1:45">
      <c r="A24">
        <v>22</v>
      </c>
      <c r="B24" t="s">
        <v>68</v>
      </c>
      <c r="C24">
        <v>192.0232</v>
      </c>
      <c r="D24">
        <v>14.009069999999999</v>
      </c>
      <c r="E24">
        <v>9.6424289999999996E-2</v>
      </c>
      <c r="F24" t="s">
        <v>26</v>
      </c>
      <c r="G24" t="s">
        <v>37</v>
      </c>
      <c r="H24" t="s">
        <v>38</v>
      </c>
      <c r="I24">
        <v>191.0198</v>
      </c>
      <c r="J24">
        <v>0</v>
      </c>
      <c r="K24">
        <v>0</v>
      </c>
      <c r="L24">
        <v>0</v>
      </c>
      <c r="M24">
        <v>219.36850000000001</v>
      </c>
      <c r="N24">
        <v>0</v>
      </c>
      <c r="O24">
        <v>70.241720000000001</v>
      </c>
      <c r="P24">
        <v>112.0534</v>
      </c>
      <c r="Q24">
        <v>84.557990000000004</v>
      </c>
      <c r="R24">
        <v>89.10248</v>
      </c>
      <c r="S24">
        <v>0</v>
      </c>
      <c r="T24">
        <v>0</v>
      </c>
      <c r="U24">
        <v>0</v>
      </c>
      <c r="V24" s="2">
        <f t="shared" ref="V24:V29" si="25">J24/J$30</f>
        <v>0</v>
      </c>
      <c r="W24" s="2">
        <f t="shared" si="24"/>
        <v>0</v>
      </c>
      <c r="X24" s="2">
        <f t="shared" si="24"/>
        <v>0</v>
      </c>
      <c r="Y24" s="2">
        <f t="shared" si="24"/>
        <v>3.6127298463981168E-2</v>
      </c>
      <c r="Z24" s="2">
        <f t="shared" si="24"/>
        <v>0</v>
      </c>
      <c r="AA24" s="2">
        <f t="shared" si="24"/>
        <v>1.2170138395185775E-2</v>
      </c>
      <c r="AB24" s="2">
        <f t="shared" si="24"/>
        <v>2.9414024522598354E-2</v>
      </c>
      <c r="AC24" s="2">
        <f t="shared" si="24"/>
        <v>1.0640837270877531E-2</v>
      </c>
      <c r="AD24" s="2">
        <f t="shared" si="24"/>
        <v>1.5819170699135049E-2</v>
      </c>
      <c r="AE24" s="2">
        <f t="shared" si="24"/>
        <v>0</v>
      </c>
      <c r="AF24" s="2">
        <f t="shared" si="24"/>
        <v>0</v>
      </c>
      <c r="AG24" s="2">
        <f t="shared" si="24"/>
        <v>0</v>
      </c>
      <c r="AH24" s="2">
        <f t="shared" si="14"/>
        <v>0</v>
      </c>
      <c r="AI24" s="2">
        <f t="shared" si="15"/>
        <v>1.8063649231990584E-2</v>
      </c>
      <c r="AJ24" s="2">
        <f t="shared" si="16"/>
        <v>6.0850691975928876E-3</v>
      </c>
      <c r="AK24" s="2">
        <f t="shared" si="17"/>
        <v>2.0027430896737943E-2</v>
      </c>
      <c r="AL24" s="2">
        <f t="shared" si="18"/>
        <v>7.9095853495675245E-3</v>
      </c>
      <c r="AM24" s="2">
        <f t="shared" si="19"/>
        <v>0</v>
      </c>
      <c r="AN24" s="2">
        <f t="shared" si="7"/>
        <v>0</v>
      </c>
      <c r="AO24" s="2">
        <f t="shared" si="8"/>
        <v>2.5545857729831426E-2</v>
      </c>
      <c r="AP24" s="2">
        <f t="shared" si="9"/>
        <v>8.605587387214628E-3</v>
      </c>
      <c r="AQ24" s="2">
        <f t="shared" si="10"/>
        <v>1.3274648010176632E-2</v>
      </c>
      <c r="AR24" s="2">
        <f t="shared" si="11"/>
        <v>1.1185842874105931E-2</v>
      </c>
      <c r="AS24" s="2">
        <f t="shared" si="12"/>
        <v>0</v>
      </c>
    </row>
    <row r="25" spans="1:45">
      <c r="A25">
        <v>23</v>
      </c>
      <c r="B25" t="s">
        <v>68</v>
      </c>
      <c r="C25">
        <v>193.0266</v>
      </c>
      <c r="D25">
        <v>13.992789999999999</v>
      </c>
      <c r="E25">
        <v>0.35719000000000001</v>
      </c>
      <c r="F25" t="s">
        <v>27</v>
      </c>
      <c r="G25" t="s">
        <v>37</v>
      </c>
      <c r="H25" t="s">
        <v>38</v>
      </c>
      <c r="I25">
        <v>191.0198</v>
      </c>
      <c r="J25">
        <v>128.26570000000001</v>
      </c>
      <c r="K25">
        <v>0</v>
      </c>
      <c r="L25">
        <v>273.86619999999999</v>
      </c>
      <c r="M25">
        <v>350.58659999999998</v>
      </c>
      <c r="N25">
        <v>345</v>
      </c>
      <c r="O25">
        <v>313.72840000000002</v>
      </c>
      <c r="P25">
        <v>419.29820000000001</v>
      </c>
      <c r="Q25">
        <v>406.44130000000001</v>
      </c>
      <c r="R25">
        <v>187.8047</v>
      </c>
      <c r="S25">
        <v>0</v>
      </c>
      <c r="T25">
        <v>385.55680000000001</v>
      </c>
      <c r="U25">
        <v>610.94169999999997</v>
      </c>
      <c r="V25" s="2">
        <f t="shared" si="25"/>
        <v>4.5599406643914431E-2</v>
      </c>
      <c r="W25" s="2">
        <f t="shared" si="24"/>
        <v>0</v>
      </c>
      <c r="X25" s="2">
        <f t="shared" si="24"/>
        <v>0.1312961429982353</v>
      </c>
      <c r="Y25" s="2">
        <f t="shared" si="24"/>
        <v>5.7737308390550052E-2</v>
      </c>
      <c r="Z25" s="2">
        <f t="shared" si="24"/>
        <v>9.4982924823245024E-2</v>
      </c>
      <c r="AA25" s="2">
        <f t="shared" si="24"/>
        <v>5.4356841582185074E-2</v>
      </c>
      <c r="AB25" s="2">
        <f t="shared" si="24"/>
        <v>0.11006580377821065</v>
      </c>
      <c r="AC25" s="2">
        <f t="shared" si="24"/>
        <v>5.1146860674714661E-2</v>
      </c>
      <c r="AD25" s="2">
        <f t="shared" si="24"/>
        <v>3.334267023095034E-2</v>
      </c>
      <c r="AE25" s="2">
        <f t="shared" si="24"/>
        <v>0</v>
      </c>
      <c r="AF25" s="2">
        <f t="shared" si="24"/>
        <v>3.4987510890356968E-2</v>
      </c>
      <c r="AG25" s="2">
        <f t="shared" si="24"/>
        <v>6.5440711286516087E-2</v>
      </c>
      <c r="AH25" s="2">
        <f t="shared" si="14"/>
        <v>2.2799703321957215E-2</v>
      </c>
      <c r="AI25" s="2">
        <f t="shared" si="15"/>
        <v>9.4516725694392678E-2</v>
      </c>
      <c r="AJ25" s="2">
        <f t="shared" si="16"/>
        <v>7.4669883202715046E-2</v>
      </c>
      <c r="AK25" s="2">
        <f t="shared" si="17"/>
        <v>8.0606332226462657E-2</v>
      </c>
      <c r="AL25" s="2">
        <f t="shared" si="18"/>
        <v>1.667133511547517E-2</v>
      </c>
      <c r="AM25" s="2">
        <f t="shared" si="19"/>
        <v>5.0214111088436528E-2</v>
      </c>
      <c r="AN25" s="2">
        <f t="shared" si="7"/>
        <v>3.2243649655994799E-2</v>
      </c>
      <c r="AO25" s="2">
        <f t="shared" si="8"/>
        <v>5.2013950767273949E-2</v>
      </c>
      <c r="AP25" s="2">
        <f t="shared" si="9"/>
        <v>2.8726978952802677E-2</v>
      </c>
      <c r="AQ25" s="2">
        <f t="shared" si="10"/>
        <v>4.1661984208826372E-2</v>
      </c>
      <c r="AR25" s="2">
        <f t="shared" si="11"/>
        <v>2.3576828223171815E-2</v>
      </c>
      <c r="AS25" s="2">
        <f t="shared" si="12"/>
        <v>2.1533664508956971E-2</v>
      </c>
    </row>
    <row r="26" spans="1:45">
      <c r="A26">
        <v>24</v>
      </c>
      <c r="B26" t="s">
        <v>68</v>
      </c>
      <c r="C26">
        <v>194.03110000000001</v>
      </c>
      <c r="D26">
        <v>13.917059999999999</v>
      </c>
      <c r="E26">
        <v>0.84662110000000002</v>
      </c>
      <c r="F26" t="s">
        <v>28</v>
      </c>
      <c r="G26" t="s">
        <v>37</v>
      </c>
      <c r="H26" t="s">
        <v>38</v>
      </c>
      <c r="I26">
        <v>191.0198</v>
      </c>
      <c r="J26">
        <v>441.20699999999999</v>
      </c>
      <c r="K26">
        <v>250.005</v>
      </c>
      <c r="L26">
        <v>284.74869999999999</v>
      </c>
      <c r="M26">
        <v>981.00530000000003</v>
      </c>
      <c r="N26">
        <v>183.04249999999999</v>
      </c>
      <c r="O26">
        <v>2933.1350000000002</v>
      </c>
      <c r="P26">
        <v>507.8673</v>
      </c>
      <c r="Q26">
        <v>3500.0120000000002</v>
      </c>
      <c r="R26">
        <v>3901.5479999999998</v>
      </c>
      <c r="S26">
        <v>3215.5039999999999</v>
      </c>
      <c r="T26">
        <v>2360.5300000000002</v>
      </c>
      <c r="U26">
        <v>875.06089999999995</v>
      </c>
      <c r="V26" s="2">
        <f t="shared" si="25"/>
        <v>0.15685235731096897</v>
      </c>
      <c r="W26" s="2">
        <f t="shared" si="24"/>
        <v>0.12823539772977618</v>
      </c>
      <c r="X26" s="2">
        <f t="shared" si="24"/>
        <v>0.13651339973228388</v>
      </c>
      <c r="Y26" s="2">
        <f t="shared" si="24"/>
        <v>0.16155952777106733</v>
      </c>
      <c r="Z26" s="2">
        <f t="shared" si="24"/>
        <v>5.0393947875242977E-2</v>
      </c>
      <c r="AA26" s="2">
        <f t="shared" si="24"/>
        <v>0.50819739154683607</v>
      </c>
      <c r="AB26" s="2">
        <f t="shared" si="24"/>
        <v>0.13331519807900355</v>
      </c>
      <c r="AC26" s="2">
        <f t="shared" si="24"/>
        <v>0.44044398569689991</v>
      </c>
      <c r="AD26" s="2">
        <f t="shared" si="24"/>
        <v>0.69267717130734119</v>
      </c>
      <c r="AE26" s="2">
        <f t="shared" si="24"/>
        <v>0.66136036443779955</v>
      </c>
      <c r="AF26" s="2">
        <f t="shared" si="24"/>
        <v>0.21420726876562501</v>
      </c>
      <c r="AG26" s="2">
        <f t="shared" si="24"/>
        <v>9.3731705848559568E-2</v>
      </c>
      <c r="AH26" s="2">
        <f t="shared" si="14"/>
        <v>0.14254387752037256</v>
      </c>
      <c r="AI26" s="2">
        <f t="shared" si="15"/>
        <v>0.14903646375167562</v>
      </c>
      <c r="AJ26" s="2">
        <f t="shared" si="16"/>
        <v>0.27929566971103953</v>
      </c>
      <c r="AK26" s="2">
        <f t="shared" si="17"/>
        <v>0.28687959188795176</v>
      </c>
      <c r="AL26" s="2">
        <f t="shared" si="18"/>
        <v>0.67701876787257032</v>
      </c>
      <c r="AM26" s="2">
        <f t="shared" si="19"/>
        <v>0.15396948730709228</v>
      </c>
      <c r="AN26" s="2">
        <f t="shared" si="7"/>
        <v>2.0235246176802762E-2</v>
      </c>
      <c r="AO26" s="2">
        <f t="shared" si="8"/>
        <v>1.7710286978690301E-2</v>
      </c>
      <c r="AP26" s="2">
        <f t="shared" si="9"/>
        <v>0.32371591947073719</v>
      </c>
      <c r="AQ26" s="2">
        <f t="shared" si="10"/>
        <v>0.21717284842221737</v>
      </c>
      <c r="AR26" s="2">
        <f t="shared" si="11"/>
        <v>2.2144326502562345E-2</v>
      </c>
      <c r="AS26" s="2">
        <f t="shared" si="12"/>
        <v>8.5189087505923536E-2</v>
      </c>
    </row>
    <row r="27" spans="1:45">
      <c r="A27">
        <v>25</v>
      </c>
      <c r="B27" t="s">
        <v>68</v>
      </c>
      <c r="C27">
        <v>195.03319999999999</v>
      </c>
      <c r="D27">
        <v>14.013579999999999</v>
      </c>
      <c r="E27">
        <v>0.84115280000000003</v>
      </c>
      <c r="F27" t="s">
        <v>29</v>
      </c>
      <c r="G27" t="s">
        <v>37</v>
      </c>
      <c r="H27" t="s">
        <v>38</v>
      </c>
      <c r="I27">
        <v>191.0198</v>
      </c>
      <c r="J27">
        <v>162.53020000000001</v>
      </c>
      <c r="K27">
        <v>0</v>
      </c>
      <c r="L27">
        <v>0</v>
      </c>
      <c r="M27">
        <v>985.61969999999997</v>
      </c>
      <c r="N27">
        <v>771.81510000000003</v>
      </c>
      <c r="O27">
        <v>619.88170000000002</v>
      </c>
      <c r="P27">
        <v>932.15030000000002</v>
      </c>
      <c r="Q27">
        <v>1520.086</v>
      </c>
      <c r="R27">
        <v>469.01389999999998</v>
      </c>
      <c r="S27">
        <v>405.36</v>
      </c>
      <c r="T27">
        <v>2212.433</v>
      </c>
      <c r="U27">
        <v>2419.308</v>
      </c>
      <c r="V27" s="2">
        <f t="shared" si="25"/>
        <v>5.7780690252473899E-2</v>
      </c>
      <c r="W27" s="2">
        <f t="shared" si="24"/>
        <v>0</v>
      </c>
      <c r="X27" s="2">
        <f t="shared" si="24"/>
        <v>0</v>
      </c>
      <c r="Y27" s="2">
        <f t="shared" si="24"/>
        <v>0.16231946279379025</v>
      </c>
      <c r="Z27" s="2">
        <f t="shared" si="24"/>
        <v>0.21249059600216041</v>
      </c>
      <c r="AA27" s="2">
        <f t="shared" si="24"/>
        <v>0.10740121508475348</v>
      </c>
      <c r="AB27" s="2">
        <f t="shared" si="24"/>
        <v>0.24468951216962104</v>
      </c>
      <c r="AC27" s="2">
        <f t="shared" si="24"/>
        <v>0.19128869742219679</v>
      </c>
      <c r="AD27" s="2">
        <f t="shared" si="24"/>
        <v>8.3268287755481715E-2</v>
      </c>
      <c r="AE27" s="2">
        <f t="shared" si="24"/>
        <v>8.3373877727568199E-2</v>
      </c>
      <c r="AF27" s="2">
        <f t="shared" si="24"/>
        <v>0.20076814539825294</v>
      </c>
      <c r="AG27" s="2">
        <f t="shared" si="24"/>
        <v>0.25914295315110863</v>
      </c>
      <c r="AH27" s="2">
        <f t="shared" si="14"/>
        <v>2.8890345126236949E-2</v>
      </c>
      <c r="AI27" s="2">
        <f t="shared" si="15"/>
        <v>8.1159731396895127E-2</v>
      </c>
      <c r="AJ27" s="2">
        <f t="shared" si="16"/>
        <v>0.15994590554345695</v>
      </c>
      <c r="AK27" s="2">
        <f t="shared" si="17"/>
        <v>0.21798910479590891</v>
      </c>
      <c r="AL27" s="2">
        <f t="shared" si="18"/>
        <v>8.3321082741524957E-2</v>
      </c>
      <c r="AM27" s="2">
        <f t="shared" si="19"/>
        <v>0.22995554927468079</v>
      </c>
      <c r="AN27" s="2">
        <f t="shared" si="7"/>
        <v>4.0857117899163742E-2</v>
      </c>
      <c r="AO27" s="2">
        <f t="shared" si="8"/>
        <v>0.11477719286004659</v>
      </c>
      <c r="AP27" s="2">
        <f t="shared" si="9"/>
        <v>7.4309413877394578E-2</v>
      </c>
      <c r="AQ27" s="2">
        <f t="shared" si="10"/>
        <v>3.7760078228790392E-2</v>
      </c>
      <c r="AR27" s="2">
        <f t="shared" si="11"/>
        <v>7.466338528765104E-5</v>
      </c>
      <c r="AS27" s="2">
        <f t="shared" si="12"/>
        <v>4.1277222412505359E-2</v>
      </c>
    </row>
    <row r="28" spans="1:45">
      <c r="A28">
        <v>26</v>
      </c>
      <c r="B28" t="s">
        <v>68</v>
      </c>
      <c r="C28">
        <v>196.03659999999999</v>
      </c>
      <c r="D28">
        <v>14.009499999999999</v>
      </c>
      <c r="E28">
        <v>0.83827719999999994</v>
      </c>
      <c r="F28" t="s">
        <v>30</v>
      </c>
      <c r="G28" t="s">
        <v>37</v>
      </c>
      <c r="H28" t="s">
        <v>38</v>
      </c>
      <c r="I28">
        <v>191.0198</v>
      </c>
      <c r="J28">
        <v>0</v>
      </c>
      <c r="K28">
        <v>0</v>
      </c>
      <c r="L28">
        <v>0</v>
      </c>
      <c r="M28">
        <v>91.57499</v>
      </c>
      <c r="N28">
        <v>217.74440000000001</v>
      </c>
      <c r="O28">
        <v>87.548910000000006</v>
      </c>
      <c r="P28">
        <v>308.93610000000001</v>
      </c>
      <c r="Q28">
        <v>798.32860000000005</v>
      </c>
      <c r="R28">
        <v>190.3725</v>
      </c>
      <c r="S28">
        <v>288.4581</v>
      </c>
      <c r="T28">
        <v>1200.3789999999999</v>
      </c>
      <c r="U28">
        <v>1799.06</v>
      </c>
      <c r="V28" s="2">
        <f t="shared" si="25"/>
        <v>0</v>
      </c>
      <c r="W28" s="2">
        <f t="shared" si="24"/>
        <v>0</v>
      </c>
      <c r="X28" s="2">
        <f t="shared" si="24"/>
        <v>0</v>
      </c>
      <c r="Y28" s="2">
        <f t="shared" si="24"/>
        <v>1.508127646205399E-2</v>
      </c>
      <c r="Z28" s="2">
        <f t="shared" si="24"/>
        <v>5.9947826017051002E-2</v>
      </c>
      <c r="AA28" s="2">
        <f t="shared" si="24"/>
        <v>1.5168796422520175E-2</v>
      </c>
      <c r="AB28" s="2">
        <f t="shared" si="24"/>
        <v>8.1095745611609274E-2</v>
      </c>
      <c r="AC28" s="2">
        <f t="shared" si="24"/>
        <v>0.10046223569514223</v>
      </c>
      <c r="AD28" s="2">
        <f t="shared" si="24"/>
        <v>3.37985550337217E-2</v>
      </c>
      <c r="AE28" s="2">
        <f t="shared" si="24"/>
        <v>5.9329658473768102E-2</v>
      </c>
      <c r="AF28" s="2">
        <f t="shared" si="24"/>
        <v>0.10892888761151612</v>
      </c>
      <c r="AG28" s="2">
        <f t="shared" si="24"/>
        <v>0.19270540224561467</v>
      </c>
      <c r="AH28" s="2">
        <f t="shared" si="14"/>
        <v>0</v>
      </c>
      <c r="AI28" s="2">
        <f t="shared" si="15"/>
        <v>7.540638231026995E-3</v>
      </c>
      <c r="AJ28" s="2">
        <f t="shared" si="16"/>
        <v>3.755831121978559E-2</v>
      </c>
      <c r="AK28" s="2">
        <f t="shared" si="17"/>
        <v>9.0778990653375746E-2</v>
      </c>
      <c r="AL28" s="2">
        <f t="shared" si="18"/>
        <v>4.6564106753744901E-2</v>
      </c>
      <c r="AM28" s="2">
        <f t="shared" si="19"/>
        <v>0.15081714492856541</v>
      </c>
      <c r="AN28" s="2">
        <f t="shared" si="7"/>
        <v>0</v>
      </c>
      <c r="AO28" s="2">
        <f t="shared" si="8"/>
        <v>1.066407285526744E-2</v>
      </c>
      <c r="AP28" s="2">
        <f t="shared" si="9"/>
        <v>3.1663555481245845E-2</v>
      </c>
      <c r="AQ28" s="2">
        <f t="shared" si="10"/>
        <v>1.3694176465848256E-2</v>
      </c>
      <c r="AR28" s="2">
        <f t="shared" si="11"/>
        <v>1.8053216373631976E-2</v>
      </c>
      <c r="AS28" s="2">
        <f t="shared" si="12"/>
        <v>5.923894160194508E-2</v>
      </c>
    </row>
    <row r="29" spans="1:45">
      <c r="A29">
        <v>27</v>
      </c>
      <c r="B29" t="s">
        <v>68</v>
      </c>
      <c r="C29">
        <v>197.0402</v>
      </c>
      <c r="D29">
        <v>13.99615</v>
      </c>
      <c r="E29">
        <v>0.83875100000000002</v>
      </c>
      <c r="F29" t="s">
        <v>31</v>
      </c>
      <c r="G29" t="s">
        <v>37</v>
      </c>
      <c r="H29" t="s">
        <v>38</v>
      </c>
      <c r="I29">
        <v>191.0198</v>
      </c>
      <c r="J29">
        <v>0</v>
      </c>
      <c r="K29">
        <v>198.0017</v>
      </c>
      <c r="L29">
        <v>122.6534</v>
      </c>
      <c r="M29">
        <v>0</v>
      </c>
      <c r="N29">
        <v>157.1908</v>
      </c>
      <c r="O29">
        <v>150.51140000000001</v>
      </c>
      <c r="P29">
        <v>530.39800000000002</v>
      </c>
      <c r="Q29">
        <v>469.22930000000002</v>
      </c>
      <c r="R29">
        <v>289.03160000000003</v>
      </c>
      <c r="S29">
        <v>495.60359999999997</v>
      </c>
      <c r="T29">
        <v>3830.5729999999999</v>
      </c>
      <c r="U29">
        <v>2939.1550000000002</v>
      </c>
      <c r="V29" s="2">
        <f t="shared" si="25"/>
        <v>0</v>
      </c>
      <c r="W29" s="2">
        <f t="shared" si="24"/>
        <v>0.10156127577717176</v>
      </c>
      <c r="X29" s="2">
        <f t="shared" si="24"/>
        <v>5.8802138948215427E-2</v>
      </c>
      <c r="Y29" s="2">
        <f t="shared" si="24"/>
        <v>0</v>
      </c>
      <c r="Z29" s="2">
        <f t="shared" si="24"/>
        <v>4.3276643302335487E-2</v>
      </c>
      <c r="AA29" s="2">
        <f t="shared" si="24"/>
        <v>2.6077729418544481E-2</v>
      </c>
      <c r="AB29" s="2">
        <f t="shared" si="24"/>
        <v>0.1392295082410451</v>
      </c>
      <c r="AC29" s="2">
        <f t="shared" si="24"/>
        <v>5.9048147005714945E-2</v>
      </c>
      <c r="AD29" s="2">
        <f t="shared" si="24"/>
        <v>5.1314399081194166E-2</v>
      </c>
      <c r="AE29" s="2">
        <f t="shared" si="24"/>
        <v>0.10193505513060641</v>
      </c>
      <c r="AF29" s="2">
        <f t="shared" si="24"/>
        <v>0.34760692731604614</v>
      </c>
      <c r="AG29" s="2">
        <f t="shared" si="24"/>
        <v>0.31482610170711905</v>
      </c>
      <c r="AH29" s="2">
        <f t="shared" si="14"/>
        <v>5.0780637888585882E-2</v>
      </c>
      <c r="AI29" s="2">
        <f t="shared" si="15"/>
        <v>2.9401069474107713E-2</v>
      </c>
      <c r="AJ29" s="2">
        <f t="shared" si="16"/>
        <v>3.4677186360439982E-2</v>
      </c>
      <c r="AK29" s="2">
        <f t="shared" si="17"/>
        <v>9.9138827623380027E-2</v>
      </c>
      <c r="AL29" s="2">
        <f t="shared" si="18"/>
        <v>7.6624727105900292E-2</v>
      </c>
      <c r="AM29" s="2">
        <f t="shared" si="19"/>
        <v>0.33121651451158263</v>
      </c>
      <c r="AN29" s="2">
        <f t="shared" si="7"/>
        <v>7.1814666807995212E-2</v>
      </c>
      <c r="AO29" s="2">
        <f t="shared" si="8"/>
        <v>4.1579391198556727E-2</v>
      </c>
      <c r="AP29" s="2">
        <f t="shared" si="9"/>
        <v>1.2161468636272096E-2</v>
      </c>
      <c r="AQ29" s="2">
        <f t="shared" si="10"/>
        <v>5.6696784254270098E-2</v>
      </c>
      <c r="AR29" s="2">
        <f t="shared" si="11"/>
        <v>3.5794209160651208E-2</v>
      </c>
      <c r="AS29" s="2">
        <f t="shared" si="12"/>
        <v>2.317954408096598E-2</v>
      </c>
    </row>
    <row r="30" spans="1:45">
      <c r="A30">
        <v>28</v>
      </c>
      <c r="I30" s="4" t="s">
        <v>32</v>
      </c>
      <c r="J30">
        <v>2812.8809000000001</v>
      </c>
      <c r="K30">
        <v>1949.5786999999998</v>
      </c>
      <c r="L30">
        <v>2085.8663000000001</v>
      </c>
      <c r="M30">
        <v>6072.0980900000004</v>
      </c>
      <c r="N30">
        <v>3632.2318000000005</v>
      </c>
      <c r="O30">
        <v>5771.6451300000008</v>
      </c>
      <c r="P30">
        <v>3809.5228999999999</v>
      </c>
      <c r="Q30">
        <v>7946.5541899999998</v>
      </c>
      <c r="R30">
        <v>5632.5632800000003</v>
      </c>
      <c r="S30">
        <v>4861.9545000000007</v>
      </c>
      <c r="T30">
        <v>11019.8408</v>
      </c>
      <c r="U30">
        <v>9335.8047000000006</v>
      </c>
    </row>
    <row r="31" spans="1:45">
      <c r="A31">
        <v>29</v>
      </c>
    </row>
    <row r="32" spans="1:45">
      <c r="A32">
        <v>30</v>
      </c>
      <c r="B32" t="s">
        <v>68</v>
      </c>
      <c r="C32">
        <v>145.01429999999999</v>
      </c>
      <c r="D32">
        <v>13.800509999999999</v>
      </c>
      <c r="E32">
        <v>0.84826749999999995</v>
      </c>
      <c r="F32" t="s">
        <v>23</v>
      </c>
      <c r="G32" t="s">
        <v>39</v>
      </c>
      <c r="H32" t="s">
        <v>40</v>
      </c>
      <c r="I32">
        <v>145.01429999999999</v>
      </c>
      <c r="J32">
        <v>5533.3440000000001</v>
      </c>
      <c r="K32">
        <v>9559.2530000000006</v>
      </c>
      <c r="L32">
        <v>5983.7190000000001</v>
      </c>
      <c r="M32">
        <v>8578.5339999999997</v>
      </c>
      <c r="N32">
        <v>7022.2749999999996</v>
      </c>
      <c r="O32">
        <v>6657.9369999999999</v>
      </c>
      <c r="P32">
        <v>827.83439999999996</v>
      </c>
      <c r="Q32">
        <v>1278.0609999999999</v>
      </c>
      <c r="R32">
        <v>743.78099999999995</v>
      </c>
      <c r="S32">
        <v>885.87329999999997</v>
      </c>
      <c r="T32">
        <v>754.26589999999999</v>
      </c>
      <c r="U32">
        <v>207.62809999999999</v>
      </c>
      <c r="V32" s="2">
        <f>J32/J$38</f>
        <v>0.53145354351345619</v>
      </c>
      <c r="W32" s="2">
        <f t="shared" ref="W32:AG37" si="26">K32/K$38</f>
        <v>0.54435238418174714</v>
      </c>
      <c r="X32" s="2">
        <f t="shared" si="26"/>
        <v>0.37452992300063032</v>
      </c>
      <c r="Y32" s="2">
        <f t="shared" si="26"/>
        <v>0.40804827760550799</v>
      </c>
      <c r="Z32" s="2">
        <f t="shared" si="26"/>
        <v>0.37474070154347422</v>
      </c>
      <c r="AA32" s="2">
        <f t="shared" si="26"/>
        <v>0.32894352936239341</v>
      </c>
      <c r="AB32" s="2">
        <f t="shared" si="26"/>
        <v>6.5212939641157666E-2</v>
      </c>
      <c r="AC32" s="2">
        <f t="shared" si="26"/>
        <v>0.12088397143164198</v>
      </c>
      <c r="AD32" s="2">
        <f t="shared" si="26"/>
        <v>3.7091164192226855E-2</v>
      </c>
      <c r="AE32" s="2">
        <f t="shared" si="26"/>
        <v>3.4441615810122256E-2</v>
      </c>
      <c r="AF32" s="2">
        <f t="shared" si="26"/>
        <v>2.059080549950763E-2</v>
      </c>
      <c r="AG32" s="2">
        <f t="shared" si="26"/>
        <v>2.3625790095217595E-2</v>
      </c>
      <c r="AH32" s="2">
        <f t="shared" si="14"/>
        <v>0.53790296384760161</v>
      </c>
      <c r="AI32" s="2">
        <f t="shared" si="15"/>
        <v>0.39128910030306918</v>
      </c>
      <c r="AJ32" s="2">
        <f t="shared" si="16"/>
        <v>0.35184211545293381</v>
      </c>
      <c r="AK32" s="2">
        <f t="shared" si="17"/>
        <v>9.3048455536399816E-2</v>
      </c>
      <c r="AL32" s="2">
        <f t="shared" si="18"/>
        <v>3.5766390001174556E-2</v>
      </c>
      <c r="AM32" s="2">
        <f t="shared" si="19"/>
        <v>2.2108297797362612E-2</v>
      </c>
      <c r="AN32" s="2">
        <f t="shared" si="7"/>
        <v>9.120857705993345E-3</v>
      </c>
      <c r="AO32" s="2">
        <f t="shared" si="8"/>
        <v>2.3701055835324347E-2</v>
      </c>
      <c r="AP32" s="2">
        <f t="shared" si="9"/>
        <v>3.2383491008410155E-2</v>
      </c>
      <c r="AQ32" s="2">
        <f t="shared" si="10"/>
        <v>3.9365364094703384E-2</v>
      </c>
      <c r="AR32" s="2">
        <f t="shared" si="11"/>
        <v>1.873513628068008E-3</v>
      </c>
      <c r="AS32" s="2">
        <f t="shared" si="12"/>
        <v>2.1460581884232286E-3</v>
      </c>
    </row>
    <row r="33" spans="1:45">
      <c r="A33">
        <v>31</v>
      </c>
      <c r="B33" t="s">
        <v>68</v>
      </c>
      <c r="C33">
        <v>146.01759999999999</v>
      </c>
      <c r="D33">
        <v>13.82208</v>
      </c>
      <c r="E33">
        <v>0.32645089999999999</v>
      </c>
      <c r="F33" t="s">
        <v>26</v>
      </c>
      <c r="G33" t="s">
        <v>39</v>
      </c>
      <c r="H33" t="s">
        <v>40</v>
      </c>
      <c r="I33">
        <v>145.01429999999999</v>
      </c>
      <c r="J33">
        <v>157.61019999999999</v>
      </c>
      <c r="K33">
        <v>392.70960000000002</v>
      </c>
      <c r="L33">
        <v>139.07749999999999</v>
      </c>
      <c r="M33">
        <v>314.89120000000003</v>
      </c>
      <c r="N33">
        <v>150.4272</v>
      </c>
      <c r="O33">
        <v>205.18379999999999</v>
      </c>
      <c r="P33">
        <v>0</v>
      </c>
      <c r="Q33">
        <v>0</v>
      </c>
      <c r="R33">
        <v>0</v>
      </c>
      <c r="S33">
        <v>66.824610000000007</v>
      </c>
      <c r="T33">
        <v>0</v>
      </c>
      <c r="U33">
        <v>0</v>
      </c>
      <c r="V33" s="2">
        <f t="shared" ref="V33:V37" si="27">J33/J$38</f>
        <v>1.513777189415018E-2</v>
      </c>
      <c r="W33" s="2">
        <f t="shared" si="26"/>
        <v>2.2362877836904226E-2</v>
      </c>
      <c r="X33" s="2">
        <f t="shared" si="26"/>
        <v>8.7050687651141628E-3</v>
      </c>
      <c r="Y33" s="2">
        <f t="shared" si="26"/>
        <v>1.49781782986617E-2</v>
      </c>
      <c r="Z33" s="2">
        <f t="shared" si="26"/>
        <v>8.0274831816214125E-3</v>
      </c>
      <c r="AA33" s="2">
        <f t="shared" si="26"/>
        <v>1.0137356862942298E-2</v>
      </c>
      <c r="AB33" s="2">
        <f t="shared" si="26"/>
        <v>0</v>
      </c>
      <c r="AC33" s="2">
        <f t="shared" si="26"/>
        <v>0</v>
      </c>
      <c r="AD33" s="2">
        <f t="shared" si="26"/>
        <v>0</v>
      </c>
      <c r="AE33" s="2">
        <f t="shared" si="26"/>
        <v>2.5980549862844428E-3</v>
      </c>
      <c r="AF33" s="2">
        <f t="shared" si="26"/>
        <v>0</v>
      </c>
      <c r="AG33" s="2">
        <f t="shared" si="26"/>
        <v>0</v>
      </c>
      <c r="AH33" s="2">
        <f t="shared" si="14"/>
        <v>1.8750324865527204E-2</v>
      </c>
      <c r="AI33" s="2">
        <f t="shared" si="15"/>
        <v>1.1841623531887932E-2</v>
      </c>
      <c r="AJ33" s="2">
        <f t="shared" si="16"/>
        <v>9.0824200222818542E-3</v>
      </c>
      <c r="AK33" s="2">
        <f t="shared" si="17"/>
        <v>0</v>
      </c>
      <c r="AL33" s="2">
        <f t="shared" si="18"/>
        <v>1.2990274931422214E-3</v>
      </c>
      <c r="AM33" s="2">
        <f t="shared" si="19"/>
        <v>0</v>
      </c>
      <c r="AN33" s="2">
        <f t="shared" si="7"/>
        <v>5.1089214069126067E-3</v>
      </c>
      <c r="AO33" s="2">
        <f t="shared" si="8"/>
        <v>4.4357582902974394E-3</v>
      </c>
      <c r="AP33" s="2">
        <f t="shared" si="9"/>
        <v>1.4919059875090227E-3</v>
      </c>
      <c r="AQ33" s="2">
        <f t="shared" si="10"/>
        <v>0</v>
      </c>
      <c r="AR33" s="2">
        <f t="shared" si="11"/>
        <v>1.8371022986972522E-3</v>
      </c>
      <c r="AS33" s="2">
        <f t="shared" si="12"/>
        <v>0</v>
      </c>
    </row>
    <row r="34" spans="1:45">
      <c r="A34">
        <v>32</v>
      </c>
      <c r="B34" t="s">
        <v>68</v>
      </c>
      <c r="C34">
        <v>147.02099999999999</v>
      </c>
      <c r="D34">
        <v>13.726800000000001</v>
      </c>
      <c r="E34">
        <v>8.703458E-2</v>
      </c>
      <c r="F34" t="s">
        <v>27</v>
      </c>
      <c r="G34" t="s">
        <v>39</v>
      </c>
      <c r="H34" t="s">
        <v>40</v>
      </c>
      <c r="I34">
        <v>145.01429999999999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261.637</v>
      </c>
      <c r="Q34">
        <v>78.483940000000004</v>
      </c>
      <c r="R34">
        <v>0</v>
      </c>
      <c r="S34">
        <v>0</v>
      </c>
      <c r="T34">
        <v>0</v>
      </c>
      <c r="U34">
        <v>0</v>
      </c>
      <c r="V34" s="2">
        <f t="shared" si="27"/>
        <v>0</v>
      </c>
      <c r="W34" s="2">
        <f t="shared" si="26"/>
        <v>0</v>
      </c>
      <c r="X34" s="2">
        <f t="shared" si="26"/>
        <v>0</v>
      </c>
      <c r="Y34" s="2">
        <f t="shared" si="26"/>
        <v>0</v>
      </c>
      <c r="Z34" s="2">
        <f t="shared" si="26"/>
        <v>0</v>
      </c>
      <c r="AA34" s="2">
        <f t="shared" si="26"/>
        <v>0</v>
      </c>
      <c r="AB34" s="2">
        <f t="shared" si="26"/>
        <v>2.061054468006351E-2</v>
      </c>
      <c r="AC34" s="2">
        <f t="shared" si="26"/>
        <v>7.4233157578571796E-3</v>
      </c>
      <c r="AD34" s="2">
        <f t="shared" si="26"/>
        <v>0</v>
      </c>
      <c r="AE34" s="2">
        <f t="shared" si="26"/>
        <v>0</v>
      </c>
      <c r="AF34" s="2">
        <f t="shared" si="26"/>
        <v>0</v>
      </c>
      <c r="AG34" s="2">
        <f t="shared" si="26"/>
        <v>0</v>
      </c>
      <c r="AH34" s="2">
        <f t="shared" si="14"/>
        <v>0</v>
      </c>
      <c r="AI34" s="2">
        <f t="shared" si="15"/>
        <v>0</v>
      </c>
      <c r="AJ34" s="2">
        <f t="shared" si="16"/>
        <v>0</v>
      </c>
      <c r="AK34" s="2">
        <f t="shared" si="17"/>
        <v>1.4016930218960345E-2</v>
      </c>
      <c r="AL34" s="2">
        <f t="shared" si="18"/>
        <v>0</v>
      </c>
      <c r="AM34" s="2">
        <f t="shared" si="19"/>
        <v>0</v>
      </c>
      <c r="AN34" s="2">
        <f t="shared" si="7"/>
        <v>0</v>
      </c>
      <c r="AO34" s="2">
        <f t="shared" si="8"/>
        <v>0</v>
      </c>
      <c r="AP34" s="2">
        <f t="shared" si="9"/>
        <v>0</v>
      </c>
      <c r="AQ34" s="2">
        <f t="shared" si="10"/>
        <v>9.3247789959514608E-3</v>
      </c>
      <c r="AR34" s="2">
        <f t="shared" si="11"/>
        <v>0</v>
      </c>
      <c r="AS34" s="2">
        <f t="shared" si="12"/>
        <v>0</v>
      </c>
    </row>
    <row r="35" spans="1:45">
      <c r="A35">
        <v>33</v>
      </c>
      <c r="B35" t="s">
        <v>68</v>
      </c>
      <c r="C35">
        <v>148.02430000000001</v>
      </c>
      <c r="D35">
        <v>13.835150000000001</v>
      </c>
      <c r="E35">
        <v>0.80598650000000005</v>
      </c>
      <c r="F35" t="s">
        <v>28</v>
      </c>
      <c r="G35" t="s">
        <v>39</v>
      </c>
      <c r="H35" t="s">
        <v>40</v>
      </c>
      <c r="I35">
        <v>145.01429999999999</v>
      </c>
      <c r="J35">
        <v>0</v>
      </c>
      <c r="K35">
        <v>79.926090000000002</v>
      </c>
      <c r="L35">
        <v>0</v>
      </c>
      <c r="M35">
        <v>63.324089999999998</v>
      </c>
      <c r="N35">
        <v>0</v>
      </c>
      <c r="O35">
        <v>111.9038</v>
      </c>
      <c r="P35">
        <v>289.18459999999999</v>
      </c>
      <c r="Q35">
        <v>321.40949999999998</v>
      </c>
      <c r="R35">
        <v>256.23809999999997</v>
      </c>
      <c r="S35">
        <v>309.54559999999998</v>
      </c>
      <c r="T35">
        <v>439.13940000000002</v>
      </c>
      <c r="U35">
        <v>0</v>
      </c>
      <c r="V35" s="2">
        <f t="shared" si="27"/>
        <v>0</v>
      </c>
      <c r="W35" s="2">
        <f t="shared" si="26"/>
        <v>4.5513972325897109E-3</v>
      </c>
      <c r="X35" s="2">
        <f t="shared" si="26"/>
        <v>0</v>
      </c>
      <c r="Y35" s="2">
        <f t="shared" si="26"/>
        <v>3.0120864305528392E-3</v>
      </c>
      <c r="Z35" s="2">
        <f t="shared" si="26"/>
        <v>0</v>
      </c>
      <c r="AA35" s="2">
        <f t="shared" si="26"/>
        <v>5.5287442523207107E-3</v>
      </c>
      <c r="AB35" s="2">
        <f t="shared" si="26"/>
        <v>2.2780616346641698E-2</v>
      </c>
      <c r="AC35" s="2">
        <f t="shared" si="26"/>
        <v>3.0400158377306197E-2</v>
      </c>
      <c r="AD35" s="2">
        <f t="shared" si="26"/>
        <v>1.2778182609402828E-2</v>
      </c>
      <c r="AE35" s="2">
        <f t="shared" si="26"/>
        <v>1.2034735250417615E-2</v>
      </c>
      <c r="AF35" s="2">
        <f t="shared" si="26"/>
        <v>1.1988125106239696E-2</v>
      </c>
      <c r="AG35" s="2">
        <f t="shared" si="26"/>
        <v>0</v>
      </c>
      <c r="AH35" s="2">
        <f t="shared" si="14"/>
        <v>2.2756986162948555E-3</v>
      </c>
      <c r="AI35" s="2">
        <f t="shared" si="15"/>
        <v>1.5060432152764196E-3</v>
      </c>
      <c r="AJ35" s="2">
        <f t="shared" si="16"/>
        <v>2.7643721261603553E-3</v>
      </c>
      <c r="AK35" s="2">
        <f t="shared" si="17"/>
        <v>2.6590387361973947E-2</v>
      </c>
      <c r="AL35" s="2">
        <f t="shared" si="18"/>
        <v>1.240645892991022E-2</v>
      </c>
      <c r="AM35" s="2">
        <f t="shared" si="19"/>
        <v>5.9940625531198482E-3</v>
      </c>
      <c r="AN35" s="2">
        <f t="shared" si="7"/>
        <v>3.2183238470378708E-3</v>
      </c>
      <c r="AO35" s="2">
        <f t="shared" si="8"/>
        <v>2.1298667405638956E-3</v>
      </c>
      <c r="AP35" s="2">
        <f t="shared" si="9"/>
        <v>3.9094125522621233E-3</v>
      </c>
      <c r="AQ35" s="2">
        <f t="shared" si="10"/>
        <v>5.3878298394187752E-3</v>
      </c>
      <c r="AR35" s="2">
        <f t="shared" si="11"/>
        <v>5.2569666899367337E-4</v>
      </c>
      <c r="AS35" s="2">
        <f t="shared" si="12"/>
        <v>8.4768845563347895E-3</v>
      </c>
    </row>
    <row r="36" spans="1:45">
      <c r="A36">
        <v>34</v>
      </c>
      <c r="B36" t="s">
        <v>68</v>
      </c>
      <c r="C36">
        <v>149.02760000000001</v>
      </c>
      <c r="D36">
        <v>13.78942</v>
      </c>
      <c r="E36">
        <v>0.83396009999999998</v>
      </c>
      <c r="F36" t="s">
        <v>29</v>
      </c>
      <c r="G36" t="s">
        <v>39</v>
      </c>
      <c r="H36" t="s">
        <v>40</v>
      </c>
      <c r="I36">
        <v>145.01429999999999</v>
      </c>
      <c r="J36">
        <v>0</v>
      </c>
      <c r="K36">
        <v>228.5453</v>
      </c>
      <c r="L36">
        <v>389.21179999999998</v>
      </c>
      <c r="M36">
        <v>293.65170000000001</v>
      </c>
      <c r="N36">
        <v>234.61179999999999</v>
      </c>
      <c r="O36">
        <v>399.87009999999998</v>
      </c>
      <c r="P36">
        <v>290.3313</v>
      </c>
      <c r="Q36">
        <v>369.93639999999999</v>
      </c>
      <c r="R36">
        <v>889.36210000000005</v>
      </c>
      <c r="S36">
        <v>1090.8209999999999</v>
      </c>
      <c r="T36">
        <v>1629.2940000000001</v>
      </c>
      <c r="U36">
        <v>402.07799999999997</v>
      </c>
      <c r="V36" s="2">
        <f t="shared" si="27"/>
        <v>0</v>
      </c>
      <c r="W36" s="2">
        <f t="shared" si="26"/>
        <v>1.3014529372591418E-2</v>
      </c>
      <c r="X36" s="2">
        <f t="shared" si="26"/>
        <v>2.4361348767369711E-2</v>
      </c>
      <c r="Y36" s="2">
        <f t="shared" si="26"/>
        <v>1.3967895959954154E-2</v>
      </c>
      <c r="Z36" s="2">
        <f t="shared" si="26"/>
        <v>1.2519958350018658E-2</v>
      </c>
      <c r="AA36" s="2">
        <f t="shared" si="26"/>
        <v>1.9756071885404319E-2</v>
      </c>
      <c r="AB36" s="2">
        <f t="shared" si="26"/>
        <v>2.2870948033614981E-2</v>
      </c>
      <c r="AC36" s="2">
        <f t="shared" si="26"/>
        <v>3.4990020984228834E-2</v>
      </c>
      <c r="AD36" s="2">
        <f t="shared" si="26"/>
        <v>4.4351059891881733E-2</v>
      </c>
      <c r="AE36" s="2">
        <f t="shared" si="26"/>
        <v>4.2409719086931918E-2</v>
      </c>
      <c r="AF36" s="2">
        <f t="shared" si="26"/>
        <v>4.4478314418714651E-2</v>
      </c>
      <c r="AG36" s="2">
        <f t="shared" si="26"/>
        <v>4.5752046230278565E-2</v>
      </c>
      <c r="AH36" s="2">
        <f t="shared" si="14"/>
        <v>6.5072646862957091E-3</v>
      </c>
      <c r="AI36" s="2">
        <f t="shared" si="15"/>
        <v>1.9164622363661933E-2</v>
      </c>
      <c r="AJ36" s="2">
        <f t="shared" si="16"/>
        <v>1.6138015117711488E-2</v>
      </c>
      <c r="AK36" s="2">
        <f t="shared" si="17"/>
        <v>2.8930484508921907E-2</v>
      </c>
      <c r="AL36" s="2">
        <f t="shared" si="18"/>
        <v>4.3380389489406826E-2</v>
      </c>
      <c r="AM36" s="2">
        <f t="shared" si="19"/>
        <v>4.5115180324496608E-2</v>
      </c>
      <c r="AN36" s="2">
        <f t="shared" si="7"/>
        <v>9.2026619733108946E-3</v>
      </c>
      <c r="AO36" s="2">
        <f t="shared" si="8"/>
        <v>7.3492809600658963E-3</v>
      </c>
      <c r="AP36" s="2">
        <f t="shared" si="9"/>
        <v>5.11670495030697E-3</v>
      </c>
      <c r="AQ36" s="2">
        <f t="shared" si="10"/>
        <v>8.5694786650735294E-3</v>
      </c>
      <c r="AR36" s="2">
        <f t="shared" si="11"/>
        <v>1.3727352477741648E-3</v>
      </c>
      <c r="AS36" s="2">
        <f t="shared" si="12"/>
        <v>9.00664401369869E-4</v>
      </c>
    </row>
    <row r="37" spans="1:45">
      <c r="A37">
        <v>35</v>
      </c>
      <c r="B37" t="s">
        <v>68</v>
      </c>
      <c r="C37">
        <v>150.03110000000001</v>
      </c>
      <c r="D37">
        <v>13.80049</v>
      </c>
      <c r="E37">
        <v>0.84792069999999997</v>
      </c>
      <c r="F37" t="s">
        <v>30</v>
      </c>
      <c r="G37" t="s">
        <v>39</v>
      </c>
      <c r="H37" t="s">
        <v>40</v>
      </c>
      <c r="I37">
        <v>145.01429999999999</v>
      </c>
      <c r="J37">
        <v>4720.7629999999999</v>
      </c>
      <c r="K37">
        <v>7300.3469999999998</v>
      </c>
      <c r="L37">
        <v>9464.6029999999992</v>
      </c>
      <c r="M37">
        <v>11772.93</v>
      </c>
      <c r="N37">
        <v>11331.71</v>
      </c>
      <c r="O37">
        <v>12865.47</v>
      </c>
      <c r="P37">
        <v>11025.34</v>
      </c>
      <c r="Q37">
        <v>8524.7350000000006</v>
      </c>
      <c r="R37">
        <v>18163.400000000001</v>
      </c>
      <c r="S37">
        <v>23367.95</v>
      </c>
      <c r="T37">
        <v>33808.5</v>
      </c>
      <c r="U37">
        <v>8178.491</v>
      </c>
      <c r="V37" s="2">
        <f t="shared" si="27"/>
        <v>0.4534086845923937</v>
      </c>
      <c r="W37" s="2">
        <f t="shared" si="26"/>
        <v>0.41571881137616762</v>
      </c>
      <c r="X37" s="2">
        <f t="shared" si="26"/>
        <v>0.59240365946688578</v>
      </c>
      <c r="Y37" s="2">
        <f t="shared" si="26"/>
        <v>0.55999356170532322</v>
      </c>
      <c r="Z37" s="2">
        <f t="shared" si="26"/>
        <v>0.60471185692488572</v>
      </c>
      <c r="AA37" s="2">
        <f t="shared" si="26"/>
        <v>0.63563429763693935</v>
      </c>
      <c r="AB37" s="2">
        <f t="shared" si="26"/>
        <v>0.86852495129852214</v>
      </c>
      <c r="AC37" s="2">
        <f t="shared" si="26"/>
        <v>0.80630253344896574</v>
      </c>
      <c r="AD37" s="2">
        <f t="shared" si="26"/>
        <v>0.90577959330648861</v>
      </c>
      <c r="AE37" s="2">
        <f t="shared" si="26"/>
        <v>0.90851587486624374</v>
      </c>
      <c r="AF37" s="2">
        <f t="shared" si="26"/>
        <v>0.92294275497553802</v>
      </c>
      <c r="AG37" s="2">
        <f t="shared" si="26"/>
        <v>0.9306221636745039</v>
      </c>
      <c r="AH37" s="2">
        <f t="shared" si="14"/>
        <v>0.43456374798428066</v>
      </c>
      <c r="AI37" s="2">
        <f t="shared" si="15"/>
        <v>0.57619861058610455</v>
      </c>
      <c r="AJ37" s="2">
        <f t="shared" si="16"/>
        <v>0.62017307728091253</v>
      </c>
      <c r="AK37" s="2">
        <f t="shared" si="17"/>
        <v>0.837413742373744</v>
      </c>
      <c r="AL37" s="2">
        <f t="shared" si="18"/>
        <v>0.90714773408636618</v>
      </c>
      <c r="AM37" s="2">
        <f t="shared" si="19"/>
        <v>0.9267824593250209</v>
      </c>
      <c r="AN37" s="2">
        <f t="shared" si="7"/>
        <v>2.6650764933254693E-2</v>
      </c>
      <c r="AO37" s="2">
        <f t="shared" si="8"/>
        <v>2.2917399906119833E-2</v>
      </c>
      <c r="AP37" s="2">
        <f t="shared" si="9"/>
        <v>2.1865467518332099E-2</v>
      </c>
      <c r="AQ37" s="2">
        <f t="shared" si="10"/>
        <v>4.3997893603244208E-2</v>
      </c>
      <c r="AR37" s="2">
        <f t="shared" si="11"/>
        <v>1.9348432461385615E-3</v>
      </c>
      <c r="AS37" s="2">
        <f t="shared" si="12"/>
        <v>5.4301619665417392E-3</v>
      </c>
    </row>
    <row r="38" spans="1:45">
      <c r="A38">
        <v>36</v>
      </c>
      <c r="I38" s="4" t="s">
        <v>32</v>
      </c>
      <c r="J38">
        <v>10411.717199999999</v>
      </c>
      <c r="K38">
        <v>17560.780989999999</v>
      </c>
      <c r="L38">
        <v>15976.6113</v>
      </c>
      <c r="M38">
        <v>21023.330990000002</v>
      </c>
      <c r="N38">
        <v>18739.023999999998</v>
      </c>
      <c r="O38">
        <v>20240.364699999998</v>
      </c>
      <c r="P38">
        <v>12694.327300000001</v>
      </c>
      <c r="Q38">
        <v>10572.625840000001</v>
      </c>
      <c r="R38">
        <v>20052.781200000001</v>
      </c>
      <c r="S38">
        <v>25721.014510000001</v>
      </c>
      <c r="T38">
        <v>36631.1993</v>
      </c>
      <c r="U38">
        <v>8788.1970999999994</v>
      </c>
    </row>
    <row r="39" spans="1:45">
      <c r="A39">
        <v>37</v>
      </c>
    </row>
    <row r="40" spans="1:45">
      <c r="A40">
        <v>38</v>
      </c>
      <c r="B40" t="s">
        <v>68</v>
      </c>
      <c r="C40">
        <v>117.0194</v>
      </c>
      <c r="D40">
        <v>11.993309999999999</v>
      </c>
      <c r="E40">
        <v>0.85246999999999995</v>
      </c>
      <c r="F40" t="s">
        <v>23</v>
      </c>
      <c r="G40" t="s">
        <v>42</v>
      </c>
      <c r="H40" t="s">
        <v>43</v>
      </c>
      <c r="I40">
        <v>117.0194</v>
      </c>
      <c r="J40">
        <v>93295.72</v>
      </c>
      <c r="K40">
        <v>89140.91</v>
      </c>
      <c r="L40">
        <v>120781.3</v>
      </c>
      <c r="M40">
        <v>120802.2</v>
      </c>
      <c r="N40">
        <v>109810.9</v>
      </c>
      <c r="O40">
        <v>114679.3</v>
      </c>
      <c r="P40">
        <v>48023.27</v>
      </c>
      <c r="Q40">
        <v>48866.31</v>
      </c>
      <c r="R40">
        <v>34305.32</v>
      </c>
      <c r="S40">
        <v>34475.64</v>
      </c>
      <c r="T40">
        <v>22806.49</v>
      </c>
      <c r="U40">
        <v>24225.85</v>
      </c>
      <c r="V40" s="2">
        <f>J40/J$45</f>
        <v>0.73606995094070704</v>
      </c>
      <c r="W40" s="2">
        <f t="shared" ref="W40:AG44" si="28">K40/K$45</f>
        <v>0.75047568972478096</v>
      </c>
      <c r="X40" s="2">
        <f t="shared" si="28"/>
        <v>0.58667262497108386</v>
      </c>
      <c r="Y40" s="2">
        <f t="shared" si="28"/>
        <v>0.59583303959414513</v>
      </c>
      <c r="Z40" s="2">
        <f t="shared" si="28"/>
        <v>0.46470351010100613</v>
      </c>
      <c r="AA40" s="2">
        <f t="shared" si="28"/>
        <v>0.46760582180467414</v>
      </c>
      <c r="AB40" s="2">
        <f t="shared" si="28"/>
        <v>0.14314345114389732</v>
      </c>
      <c r="AC40" s="2">
        <f t="shared" si="28"/>
        <v>0.14288141769887669</v>
      </c>
      <c r="AD40" s="2">
        <f t="shared" si="28"/>
        <v>6.3207074413957273E-2</v>
      </c>
      <c r="AE40" s="2">
        <f t="shared" si="28"/>
        <v>6.9436448435602691E-2</v>
      </c>
      <c r="AF40" s="2">
        <f t="shared" si="28"/>
        <v>4.4647473649693181E-2</v>
      </c>
      <c r="AG40" s="2">
        <f t="shared" si="28"/>
        <v>4.5747734841911337E-2</v>
      </c>
      <c r="AH40" s="2">
        <f t="shared" si="14"/>
        <v>0.743272820332744</v>
      </c>
      <c r="AI40" s="2">
        <f t="shared" si="15"/>
        <v>0.59125283228261449</v>
      </c>
      <c r="AJ40" s="2">
        <f t="shared" si="16"/>
        <v>0.46615466595284016</v>
      </c>
      <c r="AK40" s="2">
        <f t="shared" si="17"/>
        <v>0.143012434421387</v>
      </c>
      <c r="AL40" s="2">
        <f t="shared" si="18"/>
        <v>6.6321761424779982E-2</v>
      </c>
      <c r="AM40" s="2">
        <f t="shared" si="19"/>
        <v>4.5197604245802256E-2</v>
      </c>
      <c r="AN40" s="2">
        <f t="shared" si="7"/>
        <v>1.0186395582220717E-2</v>
      </c>
      <c r="AO40" s="2">
        <f t="shared" si="8"/>
        <v>6.4773912984470395E-3</v>
      </c>
      <c r="AP40" s="2">
        <f t="shared" si="9"/>
        <v>2.0522442867807271E-3</v>
      </c>
      <c r="AQ40" s="2">
        <f t="shared" si="10"/>
        <v>1.8528562587175724E-4</v>
      </c>
      <c r="AR40" s="2">
        <f t="shared" si="11"/>
        <v>4.4048326132527897E-3</v>
      </c>
      <c r="AS40" s="2">
        <f t="shared" si="12"/>
        <v>7.7800215009385376E-4</v>
      </c>
    </row>
    <row r="41" spans="1:45">
      <c r="A41">
        <v>39</v>
      </c>
      <c r="B41" t="s">
        <v>68</v>
      </c>
      <c r="C41">
        <v>118.0227</v>
      </c>
      <c r="D41">
        <v>11.99329</v>
      </c>
      <c r="E41">
        <v>0.84818349999999998</v>
      </c>
      <c r="F41" t="s">
        <v>26</v>
      </c>
      <c r="G41" t="s">
        <v>42</v>
      </c>
      <c r="H41" t="s">
        <v>43</v>
      </c>
      <c r="I41">
        <v>117.0194</v>
      </c>
      <c r="J41">
        <v>3693.37</v>
      </c>
      <c r="K41">
        <v>3193.047</v>
      </c>
      <c r="L41">
        <v>5499.402</v>
      </c>
      <c r="M41">
        <v>5326.4030000000002</v>
      </c>
      <c r="N41">
        <v>5336.36</v>
      </c>
      <c r="O41">
        <v>4993.1310000000003</v>
      </c>
      <c r="P41">
        <v>6918.0339999999997</v>
      </c>
      <c r="Q41">
        <v>7015.5749999999998</v>
      </c>
      <c r="R41">
        <v>6447.8329999999996</v>
      </c>
      <c r="S41">
        <v>5807.7950000000001</v>
      </c>
      <c r="T41">
        <v>4477.643</v>
      </c>
      <c r="U41">
        <v>4233.9949999999999</v>
      </c>
      <c r="V41" s="2">
        <f t="shared" ref="V41:V44" si="29">J41/J$45</f>
        <v>2.9139371824408223E-2</v>
      </c>
      <c r="W41" s="2">
        <f t="shared" si="28"/>
        <v>2.688220424997504E-2</v>
      </c>
      <c r="X41" s="2">
        <f t="shared" si="28"/>
        <v>2.6712318936054077E-2</v>
      </c>
      <c r="Y41" s="2">
        <f t="shared" si="28"/>
        <v>2.6271432884445594E-2</v>
      </c>
      <c r="Z41" s="2">
        <f t="shared" si="28"/>
        <v>2.2582687357653976E-2</v>
      </c>
      <c r="AA41" s="2">
        <f t="shared" si="28"/>
        <v>2.0359534149871811E-2</v>
      </c>
      <c r="AB41" s="2">
        <f t="shared" si="28"/>
        <v>2.0620654567896367E-2</v>
      </c>
      <c r="AC41" s="2">
        <f t="shared" si="28"/>
        <v>2.0513014016667042E-2</v>
      </c>
      <c r="AD41" s="2">
        <f t="shared" si="28"/>
        <v>1.1880042519345961E-2</v>
      </c>
      <c r="AE41" s="2">
        <f t="shared" si="28"/>
        <v>1.1697321878348049E-2</v>
      </c>
      <c r="AF41" s="2">
        <f t="shared" si="28"/>
        <v>8.7657262408741155E-3</v>
      </c>
      <c r="AG41" s="2">
        <f t="shared" si="28"/>
        <v>7.9954131880606207E-3</v>
      </c>
      <c r="AH41" s="2">
        <f t="shared" si="14"/>
        <v>2.8010788037191633E-2</v>
      </c>
      <c r="AI41" s="2">
        <f t="shared" si="15"/>
        <v>2.6491875910249835E-2</v>
      </c>
      <c r="AJ41" s="2">
        <f t="shared" si="16"/>
        <v>2.1471110753762894E-2</v>
      </c>
      <c r="AK41" s="2">
        <f t="shared" si="17"/>
        <v>2.0566834292281705E-2</v>
      </c>
      <c r="AL41" s="2">
        <f t="shared" si="18"/>
        <v>1.1788682198847005E-2</v>
      </c>
      <c r="AM41" s="2">
        <f t="shared" si="19"/>
        <v>8.3805697144673681E-3</v>
      </c>
      <c r="AN41" s="2">
        <f t="shared" si="7"/>
        <v>1.5960584981560945E-3</v>
      </c>
      <c r="AO41" s="2">
        <f t="shared" si="8"/>
        <v>3.1175351682292035E-4</v>
      </c>
      <c r="AP41" s="2">
        <f t="shared" si="9"/>
        <v>1.5720067088393947E-3</v>
      </c>
      <c r="AQ41" s="2">
        <f t="shared" si="10"/>
        <v>7.611336370491381E-5</v>
      </c>
      <c r="AR41" s="2">
        <f t="shared" si="11"/>
        <v>1.2920300431237613E-4</v>
      </c>
      <c r="AS41" s="2">
        <f t="shared" si="12"/>
        <v>5.4469358328093328E-4</v>
      </c>
    </row>
    <row r="42" spans="1:45">
      <c r="A42">
        <v>40</v>
      </c>
      <c r="B42" t="s">
        <v>68</v>
      </c>
      <c r="C42">
        <v>119.0261</v>
      </c>
      <c r="D42">
        <v>11.988189999999999</v>
      </c>
      <c r="E42">
        <v>0.84975710000000004</v>
      </c>
      <c r="F42" t="s">
        <v>27</v>
      </c>
      <c r="G42" t="s">
        <v>42</v>
      </c>
      <c r="H42" t="s">
        <v>43</v>
      </c>
      <c r="I42">
        <v>117.0194</v>
      </c>
      <c r="J42">
        <v>429.27670000000001</v>
      </c>
      <c r="K42">
        <v>158.48759999999999</v>
      </c>
      <c r="L42">
        <v>2722.9380000000001</v>
      </c>
      <c r="M42">
        <v>3603.857</v>
      </c>
      <c r="N42">
        <v>5543.0029999999997</v>
      </c>
      <c r="O42">
        <v>6423.0010000000002</v>
      </c>
      <c r="P42">
        <v>21883.66</v>
      </c>
      <c r="Q42">
        <v>22923.84</v>
      </c>
      <c r="R42">
        <v>23689.9</v>
      </c>
      <c r="S42">
        <v>21908.53</v>
      </c>
      <c r="T42">
        <v>17277.18</v>
      </c>
      <c r="U42">
        <v>17935.509999999998</v>
      </c>
      <c r="V42" s="2">
        <f t="shared" si="29"/>
        <v>3.3868400341300607E-3</v>
      </c>
      <c r="W42" s="2">
        <f t="shared" si="28"/>
        <v>1.3343042035674213E-3</v>
      </c>
      <c r="X42" s="2">
        <f t="shared" si="28"/>
        <v>1.3226163189943419E-2</v>
      </c>
      <c r="Y42" s="2">
        <f t="shared" si="28"/>
        <v>1.7775314278818077E-2</v>
      </c>
      <c r="Z42" s="2">
        <f t="shared" si="28"/>
        <v>2.3457170013180907E-2</v>
      </c>
      <c r="AA42" s="2">
        <f t="shared" si="28"/>
        <v>2.6189841244734176E-2</v>
      </c>
      <c r="AB42" s="2">
        <f t="shared" si="28"/>
        <v>6.5228848765601768E-2</v>
      </c>
      <c r="AC42" s="2">
        <f t="shared" si="28"/>
        <v>6.7027585227986686E-2</v>
      </c>
      <c r="AD42" s="2">
        <f t="shared" si="28"/>
        <v>4.3648310878872623E-2</v>
      </c>
      <c r="AE42" s="2">
        <f t="shared" si="28"/>
        <v>4.4125374137937823E-2</v>
      </c>
      <c r="AF42" s="2">
        <f t="shared" si="28"/>
        <v>3.3822935435966074E-2</v>
      </c>
      <c r="AG42" s="2">
        <f t="shared" si="28"/>
        <v>3.3869150338768264E-2</v>
      </c>
      <c r="AH42" s="2">
        <f t="shared" si="14"/>
        <v>2.3605721188487408E-3</v>
      </c>
      <c r="AI42" s="2">
        <f t="shared" si="15"/>
        <v>1.5500738734380747E-2</v>
      </c>
      <c r="AJ42" s="2">
        <f t="shared" si="16"/>
        <v>2.4823505628957541E-2</v>
      </c>
      <c r="AK42" s="2">
        <f t="shared" si="17"/>
        <v>6.612821699679422E-2</v>
      </c>
      <c r="AL42" s="2">
        <f t="shared" si="18"/>
        <v>4.3886842508405223E-2</v>
      </c>
      <c r="AM42" s="2">
        <f t="shared" si="19"/>
        <v>3.3846042887367173E-2</v>
      </c>
      <c r="AN42" s="2">
        <f t="shared" si="7"/>
        <v>1.4513620044192047E-3</v>
      </c>
      <c r="AO42" s="2">
        <f t="shared" si="8"/>
        <v>3.2167355835854366E-3</v>
      </c>
      <c r="AP42" s="2">
        <f t="shared" si="9"/>
        <v>1.9322903585847105E-3</v>
      </c>
      <c r="AQ42" s="2">
        <f t="shared" si="10"/>
        <v>1.2718987501198762E-3</v>
      </c>
      <c r="AR42" s="2">
        <f t="shared" si="11"/>
        <v>3.3733466553995735E-4</v>
      </c>
      <c r="AS42" s="2">
        <f t="shared" si="12"/>
        <v>3.2678871163305672E-5</v>
      </c>
    </row>
    <row r="43" spans="1:45">
      <c r="A43">
        <v>41</v>
      </c>
      <c r="B43" t="s">
        <v>68</v>
      </c>
      <c r="C43">
        <v>120.0294</v>
      </c>
      <c r="D43">
        <v>11.988189999999999</v>
      </c>
      <c r="E43">
        <v>0.84981669999999998</v>
      </c>
      <c r="F43" t="s">
        <v>28</v>
      </c>
      <c r="G43" t="s">
        <v>42</v>
      </c>
      <c r="H43" t="s">
        <v>43</v>
      </c>
      <c r="I43">
        <v>117.0194</v>
      </c>
      <c r="J43">
        <v>1072.4760000000001</v>
      </c>
      <c r="K43">
        <v>1106.306</v>
      </c>
      <c r="L43">
        <v>5215.4549999999999</v>
      </c>
      <c r="M43">
        <v>5945.1310000000003</v>
      </c>
      <c r="N43">
        <v>11911.18</v>
      </c>
      <c r="O43">
        <v>10924.47</v>
      </c>
      <c r="P43">
        <v>36274.25</v>
      </c>
      <c r="Q43">
        <v>35499.53</v>
      </c>
      <c r="R43">
        <v>60767.39</v>
      </c>
      <c r="S43">
        <v>56469.72</v>
      </c>
      <c r="T43">
        <v>57635.040000000001</v>
      </c>
      <c r="U43">
        <v>59048.74</v>
      </c>
      <c r="V43" s="2">
        <f t="shared" si="29"/>
        <v>8.4614530731429664E-3</v>
      </c>
      <c r="W43" s="2">
        <f t="shared" si="28"/>
        <v>9.3139699650436978E-3</v>
      </c>
      <c r="X43" s="2">
        <f t="shared" si="28"/>
        <v>2.5333099372738692E-2</v>
      </c>
      <c r="Y43" s="2">
        <f t="shared" si="28"/>
        <v>2.9323186783977277E-2</v>
      </c>
      <c r="Z43" s="2">
        <f t="shared" si="28"/>
        <v>5.0406354518949419E-2</v>
      </c>
      <c r="AA43" s="2">
        <f t="shared" si="28"/>
        <v>4.4544619404988592E-2</v>
      </c>
      <c r="AB43" s="2">
        <f t="shared" si="28"/>
        <v>0.10812302728774026</v>
      </c>
      <c r="AC43" s="2">
        <f t="shared" si="28"/>
        <v>0.1037979576121832</v>
      </c>
      <c r="AD43" s="2">
        <f t="shared" si="28"/>
        <v>0.11196306991661828</v>
      </c>
      <c r="AE43" s="2">
        <f t="shared" si="28"/>
        <v>0.11373412650070955</v>
      </c>
      <c r="AF43" s="2">
        <f t="shared" si="28"/>
        <v>0.11283011676496525</v>
      </c>
      <c r="AG43" s="2">
        <f t="shared" si="28"/>
        <v>0.11150676241572385</v>
      </c>
      <c r="AH43" s="2">
        <f t="shared" si="14"/>
        <v>8.8877115190933321E-3</v>
      </c>
      <c r="AI43" s="2">
        <f t="shared" si="15"/>
        <v>2.7328143078357986E-2</v>
      </c>
      <c r="AJ43" s="2">
        <f t="shared" si="16"/>
        <v>4.7475486961969002E-2</v>
      </c>
      <c r="AK43" s="2">
        <f t="shared" si="17"/>
        <v>0.10596049244996172</v>
      </c>
      <c r="AL43" s="2">
        <f t="shared" si="18"/>
        <v>0.11284859820866391</v>
      </c>
      <c r="AM43" s="2">
        <f t="shared" si="19"/>
        <v>0.11216843959034456</v>
      </c>
      <c r="AN43" s="2">
        <f t="shared" si="7"/>
        <v>6.0282047533908613E-4</v>
      </c>
      <c r="AO43" s="2">
        <f t="shared" si="8"/>
        <v>2.8214178660138796E-3</v>
      </c>
      <c r="AP43" s="2">
        <f t="shared" si="9"/>
        <v>4.144872648601001E-3</v>
      </c>
      <c r="AQ43" s="2">
        <f t="shared" si="10"/>
        <v>3.0582860966906949E-3</v>
      </c>
      <c r="AR43" s="2">
        <f t="shared" si="11"/>
        <v>1.2523261204760189E-3</v>
      </c>
      <c r="AS43" s="2">
        <f t="shared" si="12"/>
        <v>9.3575283426130358E-4</v>
      </c>
    </row>
    <row r="44" spans="1:45">
      <c r="A44">
        <v>42</v>
      </c>
      <c r="B44" t="s">
        <v>68</v>
      </c>
      <c r="C44">
        <v>121.03279999999999</v>
      </c>
      <c r="D44">
        <v>11.985609999999999</v>
      </c>
      <c r="E44">
        <v>0.8512073</v>
      </c>
      <c r="F44" t="s">
        <v>29</v>
      </c>
      <c r="G44" t="s">
        <v>42</v>
      </c>
      <c r="H44" t="s">
        <v>43</v>
      </c>
      <c r="I44">
        <v>117.0194</v>
      </c>
      <c r="J44">
        <v>28257.599999999999</v>
      </c>
      <c r="K44">
        <v>25180.46</v>
      </c>
      <c r="L44">
        <v>71656.03</v>
      </c>
      <c r="M44">
        <v>67067.460000000006</v>
      </c>
      <c r="N44">
        <v>103701.7</v>
      </c>
      <c r="O44">
        <v>108227.9</v>
      </c>
      <c r="P44">
        <v>222391.3</v>
      </c>
      <c r="Q44">
        <v>227700.8</v>
      </c>
      <c r="R44">
        <v>417534.5</v>
      </c>
      <c r="S44">
        <v>377844.7</v>
      </c>
      <c r="T44">
        <v>408616.2</v>
      </c>
      <c r="U44">
        <v>424108.9</v>
      </c>
      <c r="V44" s="2">
        <f t="shared" si="29"/>
        <v>0.22294238412761186</v>
      </c>
      <c r="W44" s="2">
        <f t="shared" si="28"/>
        <v>0.21199383185663301</v>
      </c>
      <c r="X44" s="2">
        <f t="shared" si="28"/>
        <v>0.34805579353018001</v>
      </c>
      <c r="Y44" s="2">
        <f t="shared" si="28"/>
        <v>0.33079702645861375</v>
      </c>
      <c r="Z44" s="2">
        <f t="shared" si="28"/>
        <v>0.43885027800920956</v>
      </c>
      <c r="AA44" s="2">
        <f t="shared" si="28"/>
        <v>0.44130018339573129</v>
      </c>
      <c r="AB44" s="2">
        <f t="shared" si="28"/>
        <v>0.66288401823486431</v>
      </c>
      <c r="AC44" s="2">
        <f t="shared" si="28"/>
        <v>0.66578002544428638</v>
      </c>
      <c r="AD44" s="2">
        <f t="shared" si="28"/>
        <v>0.76930150227120586</v>
      </c>
      <c r="AE44" s="2">
        <f t="shared" si="28"/>
        <v>0.76100672904740185</v>
      </c>
      <c r="AF44" s="2">
        <f t="shared" si="28"/>
        <v>0.79993374790850136</v>
      </c>
      <c r="AG44" s="2">
        <f t="shared" si="28"/>
        <v>0.80088093921553594</v>
      </c>
      <c r="AH44" s="2">
        <f t="shared" si="14"/>
        <v>0.21746810799212243</v>
      </c>
      <c r="AI44" s="2">
        <f t="shared" si="15"/>
        <v>0.33942640999439688</v>
      </c>
      <c r="AJ44" s="2">
        <f t="shared" si="16"/>
        <v>0.44007523070247045</v>
      </c>
      <c r="AK44" s="2">
        <f t="shared" si="17"/>
        <v>0.6643320218395754</v>
      </c>
      <c r="AL44" s="2">
        <f t="shared" si="18"/>
        <v>0.7651541156593038</v>
      </c>
      <c r="AM44" s="2">
        <f t="shared" si="19"/>
        <v>0.8004073435620187</v>
      </c>
      <c r="AN44" s="2">
        <f t="shared" si="7"/>
        <v>7.7417955549845202E-3</v>
      </c>
      <c r="AO44" s="2">
        <f t="shared" si="8"/>
        <v>1.2203791231223596E-2</v>
      </c>
      <c r="AP44" s="2">
        <f t="shared" si="9"/>
        <v>1.7323447120749674E-3</v>
      </c>
      <c r="AQ44" s="2">
        <f t="shared" si="10"/>
        <v>2.0477863361474751E-3</v>
      </c>
      <c r="AR44" s="2">
        <f t="shared" si="11"/>
        <v>5.8652903949564144E-3</v>
      </c>
      <c r="AS44" s="2">
        <f t="shared" si="12"/>
        <v>6.6976539628509947E-4</v>
      </c>
    </row>
    <row r="45" spans="1:45">
      <c r="A45">
        <v>43</v>
      </c>
      <c r="I45" s="4" t="s">
        <v>32</v>
      </c>
      <c r="J45">
        <v>126748.44269999999</v>
      </c>
      <c r="K45">
        <v>118779.21059999999</v>
      </c>
      <c r="L45">
        <v>205875.125</v>
      </c>
      <c r="M45">
        <v>202745.05100000004</v>
      </c>
      <c r="N45">
        <v>236303.14299999998</v>
      </c>
      <c r="O45">
        <v>245247.802</v>
      </c>
      <c r="P45">
        <v>335490.51399999997</v>
      </c>
      <c r="Q45">
        <v>342006.05499999999</v>
      </c>
      <c r="R45">
        <v>542744.94299999997</v>
      </c>
      <c r="S45">
        <v>496506.38500000001</v>
      </c>
      <c r="T45">
        <v>510812.55300000001</v>
      </c>
      <c r="U45">
        <v>529552.995</v>
      </c>
    </row>
    <row r="46" spans="1:45">
      <c r="A46">
        <v>44</v>
      </c>
    </row>
    <row r="47" spans="1:45">
      <c r="A47">
        <v>45</v>
      </c>
      <c r="B47" t="s">
        <v>68</v>
      </c>
      <c r="C47">
        <v>133.01429999999999</v>
      </c>
      <c r="D47">
        <v>13.067460000000001</v>
      </c>
      <c r="E47">
        <v>0.85071799999999997</v>
      </c>
      <c r="F47" t="s">
        <v>23</v>
      </c>
      <c r="G47" t="s">
        <v>44</v>
      </c>
      <c r="H47" t="s">
        <v>45</v>
      </c>
      <c r="I47">
        <v>133.01429999999999</v>
      </c>
      <c r="J47">
        <v>28747.38</v>
      </c>
      <c r="K47">
        <v>18716.509999999998</v>
      </c>
      <c r="L47">
        <v>40903.71</v>
      </c>
      <c r="M47">
        <v>59025.95</v>
      </c>
      <c r="N47">
        <v>52232.67</v>
      </c>
      <c r="O47">
        <v>50198.33</v>
      </c>
      <c r="P47">
        <v>34882.400000000001</v>
      </c>
      <c r="Q47">
        <v>34293.79</v>
      </c>
      <c r="R47">
        <v>13014.37</v>
      </c>
      <c r="S47">
        <v>12052.7</v>
      </c>
      <c r="T47">
        <v>10092.75</v>
      </c>
      <c r="U47">
        <v>10009.629999999999</v>
      </c>
      <c r="V47" s="2">
        <f>J47/J$52</f>
        <v>0.88317291089551253</v>
      </c>
      <c r="W47" s="2">
        <f t="shared" ref="W47:AG51" si="30">K47/K$52</f>
        <v>0.86280970618298747</v>
      </c>
      <c r="X47" s="2">
        <f t="shared" si="30"/>
        <v>0.7301503453124738</v>
      </c>
      <c r="Y47" s="2">
        <f t="shared" si="30"/>
        <v>0.7175633225034459</v>
      </c>
      <c r="Z47" s="2">
        <f t="shared" si="30"/>
        <v>0.5854322579213409</v>
      </c>
      <c r="AA47" s="2">
        <f t="shared" si="30"/>
        <v>0.56316491079580533</v>
      </c>
      <c r="AB47" s="2">
        <f t="shared" si="30"/>
        <v>0.18311441266452674</v>
      </c>
      <c r="AC47" s="2">
        <f t="shared" si="30"/>
        <v>0.18569800785656726</v>
      </c>
      <c r="AD47" s="2">
        <f t="shared" si="30"/>
        <v>9.5586371527787345E-2</v>
      </c>
      <c r="AE47" s="2">
        <f t="shared" si="30"/>
        <v>9.2976888115000766E-2</v>
      </c>
      <c r="AF47" s="2">
        <f t="shared" si="30"/>
        <v>7.1781957298584803E-2</v>
      </c>
      <c r="AG47" s="2">
        <f t="shared" si="30"/>
        <v>6.7980974240452283E-2</v>
      </c>
      <c r="AH47" s="2">
        <f t="shared" si="14"/>
        <v>0.87299130853925</v>
      </c>
      <c r="AI47" s="2">
        <f t="shared" si="15"/>
        <v>0.72385683390795985</v>
      </c>
      <c r="AJ47" s="2">
        <f t="shared" si="16"/>
        <v>0.57429858435857306</v>
      </c>
      <c r="AK47" s="2">
        <f t="shared" si="17"/>
        <v>0.18440621026054699</v>
      </c>
      <c r="AL47" s="2">
        <f t="shared" si="18"/>
        <v>9.4281629821394056E-2</v>
      </c>
      <c r="AM47" s="2">
        <f t="shared" si="19"/>
        <v>6.9881465769518536E-2</v>
      </c>
      <c r="AN47" s="2">
        <f t="shared" si="7"/>
        <v>1.4398960138916334E-2</v>
      </c>
      <c r="AO47" s="2">
        <f t="shared" si="8"/>
        <v>8.9003691832133768E-3</v>
      </c>
      <c r="AP47" s="2">
        <f t="shared" si="9"/>
        <v>1.5745392151500982E-2</v>
      </c>
      <c r="AQ47" s="2">
        <f t="shared" si="10"/>
        <v>1.8268776801328096E-3</v>
      </c>
      <c r="AR47" s="2">
        <f t="shared" si="11"/>
        <v>1.8451834165752045E-3</v>
      </c>
      <c r="AS47" s="2">
        <f t="shared" si="12"/>
        <v>2.6877008955806863E-3</v>
      </c>
    </row>
    <row r="48" spans="1:45">
      <c r="A48">
        <v>46</v>
      </c>
      <c r="B48" t="s">
        <v>68</v>
      </c>
      <c r="C48">
        <v>134.01769999999999</v>
      </c>
      <c r="D48">
        <v>13.0688</v>
      </c>
      <c r="E48">
        <v>0.84674300000000002</v>
      </c>
      <c r="F48" t="s">
        <v>26</v>
      </c>
      <c r="G48" t="s">
        <v>44</v>
      </c>
      <c r="H48" t="s">
        <v>45</v>
      </c>
      <c r="I48">
        <v>133.01429999999999</v>
      </c>
      <c r="J48">
        <v>1130.789</v>
      </c>
      <c r="K48">
        <v>879.88120000000004</v>
      </c>
      <c r="L48">
        <v>1187.6389999999999</v>
      </c>
      <c r="M48">
        <v>2108.9169999999999</v>
      </c>
      <c r="N48">
        <v>2477.8130000000001</v>
      </c>
      <c r="O48">
        <v>2300.8780000000002</v>
      </c>
      <c r="P48">
        <v>5785.8490000000002</v>
      </c>
      <c r="Q48">
        <v>4617.3760000000002</v>
      </c>
      <c r="R48">
        <v>2147.7829999999999</v>
      </c>
      <c r="S48">
        <v>1655.9970000000001</v>
      </c>
      <c r="T48">
        <v>1105.2070000000001</v>
      </c>
      <c r="U48">
        <v>1617.556</v>
      </c>
      <c r="V48" s="2">
        <f t="shared" ref="V48:V51" si="31">J48/J$52</f>
        <v>3.4739938482693924E-2</v>
      </c>
      <c r="W48" s="2">
        <f t="shared" si="30"/>
        <v>4.0561517058892632E-2</v>
      </c>
      <c r="X48" s="2">
        <f t="shared" si="30"/>
        <v>2.11999113517224E-2</v>
      </c>
      <c r="Y48" s="2">
        <f t="shared" si="30"/>
        <v>2.5637562621253867E-2</v>
      </c>
      <c r="Z48" s="2">
        <f t="shared" si="30"/>
        <v>2.7771730974059942E-2</v>
      </c>
      <c r="AA48" s="2">
        <f t="shared" si="30"/>
        <v>2.5813084889916276E-2</v>
      </c>
      <c r="AB48" s="2">
        <f t="shared" si="30"/>
        <v>3.0372690566034428E-2</v>
      </c>
      <c r="AC48" s="2">
        <f t="shared" si="30"/>
        <v>2.50027052922621E-2</v>
      </c>
      <c r="AD48" s="2">
        <f t="shared" si="30"/>
        <v>1.5774776942646142E-2</v>
      </c>
      <c r="AE48" s="2">
        <f t="shared" si="30"/>
        <v>1.2774685156668375E-2</v>
      </c>
      <c r="AF48" s="2">
        <f t="shared" si="30"/>
        <v>7.8604861588860344E-3</v>
      </c>
      <c r="AG48" s="2">
        <f t="shared" si="30"/>
        <v>1.0985724024613203E-2</v>
      </c>
      <c r="AH48" s="2">
        <f t="shared" si="14"/>
        <v>3.7650727770793278E-2</v>
      </c>
      <c r="AI48" s="2">
        <f t="shared" si="15"/>
        <v>2.3418736986488133E-2</v>
      </c>
      <c r="AJ48" s="2">
        <f t="shared" si="16"/>
        <v>2.6792407931988109E-2</v>
      </c>
      <c r="AK48" s="2">
        <f t="shared" si="17"/>
        <v>2.7687697929148262E-2</v>
      </c>
      <c r="AL48" s="2">
        <f t="shared" si="18"/>
        <v>1.427473104965726E-2</v>
      </c>
      <c r="AM48" s="2">
        <f t="shared" si="19"/>
        <v>9.4231050917496194E-3</v>
      </c>
      <c r="AN48" s="2">
        <f t="shared" si="7"/>
        <v>4.1164776884404326E-3</v>
      </c>
      <c r="AO48" s="2">
        <f t="shared" si="8"/>
        <v>3.1378933052267919E-3</v>
      </c>
      <c r="AP48" s="2">
        <f t="shared" si="9"/>
        <v>1.3849719280424632E-3</v>
      </c>
      <c r="AQ48" s="2">
        <f t="shared" si="10"/>
        <v>3.7971530019563124E-3</v>
      </c>
      <c r="AR48" s="2">
        <f t="shared" si="11"/>
        <v>2.1213852460469397E-3</v>
      </c>
      <c r="AS48" s="2">
        <f t="shared" si="12"/>
        <v>2.2098768876766539E-3</v>
      </c>
    </row>
    <row r="49" spans="1:45">
      <c r="A49">
        <v>47</v>
      </c>
      <c r="B49" t="s">
        <v>68</v>
      </c>
      <c r="C49">
        <v>135.02099999999999</v>
      </c>
      <c r="D49">
        <v>13.064360000000001</v>
      </c>
      <c r="E49">
        <v>0.84841670000000002</v>
      </c>
      <c r="F49" t="s">
        <v>27</v>
      </c>
      <c r="G49" t="s">
        <v>44</v>
      </c>
      <c r="H49" t="s">
        <v>45</v>
      </c>
      <c r="I49">
        <v>133.01429999999999</v>
      </c>
      <c r="J49">
        <v>74.102609999999999</v>
      </c>
      <c r="K49">
        <v>0</v>
      </c>
      <c r="L49">
        <v>518.64380000000006</v>
      </c>
      <c r="M49">
        <v>964.34770000000003</v>
      </c>
      <c r="N49">
        <v>2019.4929999999999</v>
      </c>
      <c r="O49">
        <v>1873.53</v>
      </c>
      <c r="P49">
        <v>14037.11</v>
      </c>
      <c r="Q49">
        <v>12652.5</v>
      </c>
      <c r="R49">
        <v>7148.174</v>
      </c>
      <c r="S49">
        <v>6536.7129999999997</v>
      </c>
      <c r="T49">
        <v>4748.9539999999997</v>
      </c>
      <c r="U49">
        <v>4744.902</v>
      </c>
      <c r="V49" s="2">
        <f t="shared" si="31"/>
        <v>2.2765698223161522E-3</v>
      </c>
      <c r="W49" s="2">
        <f t="shared" si="30"/>
        <v>0</v>
      </c>
      <c r="X49" s="2">
        <f t="shared" si="30"/>
        <v>9.2580342874564112E-3</v>
      </c>
      <c r="Y49" s="2">
        <f t="shared" si="30"/>
        <v>1.1723327445988694E-2</v>
      </c>
      <c r="Z49" s="2">
        <f t="shared" si="30"/>
        <v>2.2634805895359024E-2</v>
      </c>
      <c r="AA49" s="2">
        <f t="shared" si="30"/>
        <v>2.1018754116387241E-2</v>
      </c>
      <c r="AB49" s="2">
        <f t="shared" si="30"/>
        <v>7.368750869083994E-2</v>
      </c>
      <c r="AC49" s="2">
        <f t="shared" si="30"/>
        <v>6.8512230476865263E-2</v>
      </c>
      <c r="AD49" s="2">
        <f t="shared" si="30"/>
        <v>5.2501044284838205E-2</v>
      </c>
      <c r="AE49" s="2">
        <f t="shared" si="30"/>
        <v>5.0425484185358548E-2</v>
      </c>
      <c r="AF49" s="2">
        <f t="shared" si="30"/>
        <v>3.3775652150399391E-2</v>
      </c>
      <c r="AG49" s="2">
        <f t="shared" si="30"/>
        <v>3.2225273125527178E-2</v>
      </c>
      <c r="AH49" s="2">
        <f t="shared" si="14"/>
        <v>1.1382849111580761E-3</v>
      </c>
      <c r="AI49" s="2">
        <f t="shared" si="15"/>
        <v>1.0490680866722554E-2</v>
      </c>
      <c r="AJ49" s="2">
        <f t="shared" si="16"/>
        <v>2.1826780005873132E-2</v>
      </c>
      <c r="AK49" s="2">
        <f t="shared" si="17"/>
        <v>7.1099869583852601E-2</v>
      </c>
      <c r="AL49" s="2">
        <f t="shared" si="18"/>
        <v>5.146326423509838E-2</v>
      </c>
      <c r="AM49" s="2">
        <f t="shared" si="19"/>
        <v>3.3000462637963288E-2</v>
      </c>
      <c r="AN49" s="2">
        <f t="shared" si="7"/>
        <v>1.6097779592044049E-3</v>
      </c>
      <c r="AO49" s="2">
        <f t="shared" si="8"/>
        <v>1.7432255100109798E-3</v>
      </c>
      <c r="AP49" s="2">
        <f t="shared" si="9"/>
        <v>1.1427211716595316E-3</v>
      </c>
      <c r="AQ49" s="2">
        <f t="shared" si="10"/>
        <v>3.6594743196284979E-3</v>
      </c>
      <c r="AR49" s="2">
        <f t="shared" si="11"/>
        <v>1.4676426211022912E-3</v>
      </c>
      <c r="AS49" s="2">
        <f t="shared" si="12"/>
        <v>1.0962835218965288E-3</v>
      </c>
    </row>
    <row r="50" spans="1:45">
      <c r="A50">
        <v>48</v>
      </c>
      <c r="B50" t="s">
        <v>68</v>
      </c>
      <c r="C50">
        <v>136.02430000000001</v>
      </c>
      <c r="D50">
        <v>13.07141</v>
      </c>
      <c r="E50">
        <v>0.85013819999999996</v>
      </c>
      <c r="F50" t="s">
        <v>28</v>
      </c>
      <c r="G50" t="s">
        <v>44</v>
      </c>
      <c r="H50" t="s">
        <v>45</v>
      </c>
      <c r="I50">
        <v>133.01429999999999</v>
      </c>
      <c r="J50">
        <v>317.58760000000001</v>
      </c>
      <c r="K50">
        <v>69.475909999999999</v>
      </c>
      <c r="L50">
        <v>2244.7190000000001</v>
      </c>
      <c r="M50">
        <v>3558.518</v>
      </c>
      <c r="N50">
        <v>6474.424</v>
      </c>
      <c r="O50">
        <v>7577.4430000000002</v>
      </c>
      <c r="P50">
        <v>30745.65</v>
      </c>
      <c r="Q50">
        <v>33209.26</v>
      </c>
      <c r="R50">
        <v>26517.82</v>
      </c>
      <c r="S50">
        <v>26669.71</v>
      </c>
      <c r="T50">
        <v>25141.81</v>
      </c>
      <c r="U50">
        <v>25409.15</v>
      </c>
      <c r="V50" s="2">
        <f t="shared" si="31"/>
        <v>9.7568809803300228E-3</v>
      </c>
      <c r="W50" s="2">
        <f t="shared" si="30"/>
        <v>3.2027599960620695E-3</v>
      </c>
      <c r="X50" s="2">
        <f t="shared" si="30"/>
        <v>4.0069283519257079E-2</v>
      </c>
      <c r="Y50" s="2">
        <f t="shared" si="30"/>
        <v>4.3259989873408518E-2</v>
      </c>
      <c r="Z50" s="2">
        <f t="shared" si="30"/>
        <v>7.2566396874984937E-2</v>
      </c>
      <c r="AA50" s="2">
        <f t="shared" si="30"/>
        <v>8.5009800349041473E-2</v>
      </c>
      <c r="AB50" s="2">
        <f t="shared" si="30"/>
        <v>0.16139863202472041</v>
      </c>
      <c r="AC50" s="2">
        <f t="shared" si="30"/>
        <v>0.17982536851105652</v>
      </c>
      <c r="AD50" s="2">
        <f t="shared" si="30"/>
        <v>0.19476487871690984</v>
      </c>
      <c r="AE50" s="2">
        <f t="shared" si="30"/>
        <v>0.20573536574622425</v>
      </c>
      <c r="AF50" s="2">
        <f t="shared" si="30"/>
        <v>0.17881433026966212</v>
      </c>
      <c r="AG50" s="2">
        <f t="shared" si="30"/>
        <v>0.17256769447240192</v>
      </c>
      <c r="AH50" s="2">
        <f t="shared" si="14"/>
        <v>6.4798204881960459E-3</v>
      </c>
      <c r="AI50" s="2">
        <f t="shared" si="15"/>
        <v>4.1664636696332802E-2</v>
      </c>
      <c r="AJ50" s="2">
        <f t="shared" si="16"/>
        <v>7.8788098612013205E-2</v>
      </c>
      <c r="AK50" s="2">
        <f t="shared" si="17"/>
        <v>0.17061200026788848</v>
      </c>
      <c r="AL50" s="2">
        <f t="shared" si="18"/>
        <v>0.20025012223156705</v>
      </c>
      <c r="AM50" s="2">
        <f t="shared" si="19"/>
        <v>0.17569101237103202</v>
      </c>
      <c r="AN50" s="2">
        <f t="shared" si="7"/>
        <v>4.6344633926929208E-3</v>
      </c>
      <c r="AO50" s="2">
        <f t="shared" si="8"/>
        <v>2.2561700997954883E-3</v>
      </c>
      <c r="AP50" s="2">
        <f t="shared" si="9"/>
        <v>8.7988149775456194E-3</v>
      </c>
      <c r="AQ50" s="2">
        <f t="shared" si="10"/>
        <v>1.3029670324625839E-2</v>
      </c>
      <c r="AR50" s="2">
        <f t="shared" si="11"/>
        <v>7.7573057713472846E-3</v>
      </c>
      <c r="AS50" s="2">
        <f t="shared" si="12"/>
        <v>4.4170385318453255E-3</v>
      </c>
    </row>
    <row r="51" spans="1:45">
      <c r="A51">
        <v>49</v>
      </c>
      <c r="B51" t="s">
        <v>68</v>
      </c>
      <c r="C51">
        <v>137.02770000000001</v>
      </c>
      <c r="D51">
        <v>13.064859999999999</v>
      </c>
      <c r="E51">
        <v>0.84965939999999995</v>
      </c>
      <c r="F51" t="s">
        <v>29</v>
      </c>
      <c r="G51" t="s">
        <v>44</v>
      </c>
      <c r="H51" t="s">
        <v>45</v>
      </c>
      <c r="I51">
        <v>133.01429999999999</v>
      </c>
      <c r="J51">
        <v>2280.2559999999999</v>
      </c>
      <c r="K51">
        <v>2026.645</v>
      </c>
      <c r="L51">
        <v>11166.23</v>
      </c>
      <c r="M51">
        <v>16601.14</v>
      </c>
      <c r="N51">
        <v>26016.29</v>
      </c>
      <c r="O51">
        <v>27185.93</v>
      </c>
      <c r="P51">
        <v>105044.1</v>
      </c>
      <c r="Q51">
        <v>99902.13</v>
      </c>
      <c r="R51">
        <v>87324.84</v>
      </c>
      <c r="S51">
        <v>82716.02</v>
      </c>
      <c r="T51">
        <v>99514.16</v>
      </c>
      <c r="U51">
        <v>105460.4</v>
      </c>
      <c r="V51" s="2">
        <f t="shared" si="31"/>
        <v>7.0053699819147261E-2</v>
      </c>
      <c r="W51" s="2">
        <f t="shared" si="30"/>
        <v>9.3426016762057723E-2</v>
      </c>
      <c r="X51" s="2">
        <f t="shared" si="30"/>
        <v>0.19932242552909027</v>
      </c>
      <c r="Y51" s="2">
        <f t="shared" si="30"/>
        <v>0.20181579755590306</v>
      </c>
      <c r="Z51" s="2">
        <f t="shared" si="30"/>
        <v>0.29159480833425522</v>
      </c>
      <c r="AA51" s="2">
        <f t="shared" si="30"/>
        <v>0.30499344984884968</v>
      </c>
      <c r="AB51" s="2">
        <f t="shared" si="30"/>
        <v>0.55142675605387859</v>
      </c>
      <c r="AC51" s="2">
        <f t="shared" si="30"/>
        <v>0.54096168786324883</v>
      </c>
      <c r="AD51" s="2">
        <f t="shared" si="30"/>
        <v>0.64137292852781846</v>
      </c>
      <c r="AE51" s="2">
        <f t="shared" si="30"/>
        <v>0.6380875767967481</v>
      </c>
      <c r="AF51" s="2">
        <f t="shared" si="30"/>
        <v>0.70776757412246771</v>
      </c>
      <c r="AG51" s="2">
        <f t="shared" si="30"/>
        <v>0.7162403341370055</v>
      </c>
      <c r="AH51" s="2">
        <f t="shared" si="14"/>
        <v>8.1739858290602485E-2</v>
      </c>
      <c r="AI51" s="2">
        <f t="shared" si="15"/>
        <v>0.20056911154249668</v>
      </c>
      <c r="AJ51" s="2">
        <f t="shared" si="16"/>
        <v>0.29829412909155245</v>
      </c>
      <c r="AK51" s="2">
        <f t="shared" si="17"/>
        <v>0.54619422195856371</v>
      </c>
      <c r="AL51" s="2">
        <f t="shared" si="18"/>
        <v>0.63973025266228323</v>
      </c>
      <c r="AM51" s="2">
        <f t="shared" si="19"/>
        <v>0.7120039541297366</v>
      </c>
      <c r="AN51" s="2">
        <f t="shared" si="7"/>
        <v>1.6526723802373348E-2</v>
      </c>
      <c r="AO51" s="2">
        <f t="shared" si="8"/>
        <v>1.763080268180174E-3</v>
      </c>
      <c r="AP51" s="2">
        <f t="shared" si="9"/>
        <v>9.4742702736573415E-3</v>
      </c>
      <c r="AQ51" s="2">
        <f t="shared" si="10"/>
        <v>7.3999206831739332E-3</v>
      </c>
      <c r="AR51" s="2">
        <f t="shared" si="11"/>
        <v>2.3230944876228162E-3</v>
      </c>
      <c r="AS51" s="2">
        <f t="shared" si="12"/>
        <v>5.9911460616458977E-3</v>
      </c>
    </row>
    <row r="52" spans="1:45">
      <c r="A52">
        <v>50</v>
      </c>
      <c r="I52" s="4" t="s">
        <v>32</v>
      </c>
      <c r="J52">
        <v>32550.115210000004</v>
      </c>
      <c r="K52">
        <v>21692.51211</v>
      </c>
      <c r="L52">
        <v>56020.941800000001</v>
      </c>
      <c r="M52">
        <v>82258.872699999993</v>
      </c>
      <c r="N52">
        <v>89220.69</v>
      </c>
      <c r="O52">
        <v>89136.111000000004</v>
      </c>
      <c r="P52">
        <v>190495.109</v>
      </c>
      <c r="Q52">
        <v>184675.05600000001</v>
      </c>
      <c r="R52">
        <v>136152.98699999999</v>
      </c>
      <c r="S52">
        <v>129631.14</v>
      </c>
      <c r="T52">
        <v>140602.88099999999</v>
      </c>
      <c r="U52">
        <v>147241.63799999998</v>
      </c>
    </row>
    <row r="53" spans="1:45">
      <c r="A53">
        <v>51</v>
      </c>
    </row>
    <row r="54" spans="1:45">
      <c r="A54">
        <v>52</v>
      </c>
      <c r="B54" t="s">
        <v>68</v>
      </c>
      <c r="C54">
        <v>132.03030000000001</v>
      </c>
      <c r="D54">
        <v>4.9659839999999997</v>
      </c>
      <c r="E54">
        <v>0.84897400000000001</v>
      </c>
      <c r="F54" t="s">
        <v>23</v>
      </c>
      <c r="G54" t="s">
        <v>46</v>
      </c>
      <c r="H54" t="s">
        <v>47</v>
      </c>
      <c r="I54">
        <v>132.03030000000001</v>
      </c>
      <c r="J54">
        <v>41055.379999999997</v>
      </c>
      <c r="K54">
        <v>37337.46</v>
      </c>
      <c r="L54">
        <v>47360.57</v>
      </c>
      <c r="M54">
        <v>50540.03</v>
      </c>
      <c r="N54">
        <v>38112.18</v>
      </c>
      <c r="O54">
        <v>42949.75</v>
      </c>
      <c r="P54">
        <v>11967.23</v>
      </c>
      <c r="Q54">
        <v>12845.04</v>
      </c>
      <c r="R54">
        <v>6721.34</v>
      </c>
      <c r="S54">
        <v>5586.6149999999998</v>
      </c>
      <c r="T54">
        <v>5346.3310000000001</v>
      </c>
      <c r="U54">
        <v>4501.875</v>
      </c>
      <c r="V54" s="2">
        <f t="shared" ref="V54:AG63" si="32">J54/J$64</f>
        <v>0.55714250972612889</v>
      </c>
      <c r="W54" s="2">
        <f t="shared" si="32"/>
        <v>0.56338272176312865</v>
      </c>
      <c r="X54" s="2">
        <f t="shared" si="32"/>
        <v>0.4020686498878992</v>
      </c>
      <c r="Y54" s="2">
        <f t="shared" si="32"/>
        <v>0.35637318675937102</v>
      </c>
      <c r="Z54" s="2">
        <f t="shared" si="32"/>
        <v>0.28613532042083228</v>
      </c>
      <c r="AA54" s="2">
        <f t="shared" si="32"/>
        <v>0.29981740350683689</v>
      </c>
      <c r="AB54" s="2">
        <f t="shared" si="32"/>
        <v>5.6634313243188621E-2</v>
      </c>
      <c r="AC54" s="2">
        <f t="shared" si="32"/>
        <v>5.7448273100896147E-2</v>
      </c>
      <c r="AD54" s="2">
        <f t="shared" si="32"/>
        <v>5.4282055135499357E-2</v>
      </c>
      <c r="AE54" s="2">
        <f t="shared" si="32"/>
        <v>4.116662527884242E-2</v>
      </c>
      <c r="AF54" s="2">
        <f t="shared" si="32"/>
        <v>4.9334142472680038E-2</v>
      </c>
      <c r="AG54" s="2">
        <f t="shared" si="32"/>
        <v>4.4310655751198302E-2</v>
      </c>
      <c r="AH54" s="2">
        <f t="shared" si="14"/>
        <v>0.56026261574462877</v>
      </c>
      <c r="AI54" s="2">
        <f t="shared" si="15"/>
        <v>0.37922091832363514</v>
      </c>
      <c r="AJ54" s="2">
        <f t="shared" si="16"/>
        <v>0.29297636196383459</v>
      </c>
      <c r="AK54" s="2">
        <f t="shared" si="17"/>
        <v>5.7041293172042387E-2</v>
      </c>
      <c r="AL54" s="2">
        <f t="shared" si="18"/>
        <v>4.7724340207170889E-2</v>
      </c>
      <c r="AM54" s="2">
        <f t="shared" si="19"/>
        <v>4.6822399111939167E-2</v>
      </c>
      <c r="AN54" s="2">
        <f t="shared" si="7"/>
        <v>4.4124962474044486E-3</v>
      </c>
      <c r="AO54" s="2">
        <f t="shared" si="8"/>
        <v>3.2311571847642127E-2</v>
      </c>
      <c r="AP54" s="2">
        <f t="shared" si="9"/>
        <v>9.67469373087162E-3</v>
      </c>
      <c r="AQ54" s="2">
        <f t="shared" si="10"/>
        <v>5.7555653499862902E-4</v>
      </c>
      <c r="AR54" s="2">
        <f t="shared" si="11"/>
        <v>9.2740093898186042E-3</v>
      </c>
      <c r="AS54" s="2">
        <f t="shared" si="12"/>
        <v>3.552141525960313E-3</v>
      </c>
    </row>
    <row r="55" spans="1:45">
      <c r="A55">
        <v>53</v>
      </c>
      <c r="B55" t="s">
        <v>68</v>
      </c>
      <c r="C55">
        <v>133.03360000000001</v>
      </c>
      <c r="D55">
        <v>4.9567290000000002</v>
      </c>
      <c r="E55">
        <v>0.83670469999999997</v>
      </c>
      <c r="F55" t="s">
        <v>26</v>
      </c>
      <c r="G55" t="s">
        <v>46</v>
      </c>
      <c r="H55" t="s">
        <v>47</v>
      </c>
      <c r="I55">
        <v>132.03030000000001</v>
      </c>
      <c r="J55">
        <v>1531.6179999999999</v>
      </c>
      <c r="K55">
        <v>1608.9960000000001</v>
      </c>
      <c r="L55">
        <v>2120.4189999999999</v>
      </c>
      <c r="M55">
        <v>2153.3719999999998</v>
      </c>
      <c r="N55">
        <v>1722.4349999999999</v>
      </c>
      <c r="O55">
        <v>1900.548</v>
      </c>
      <c r="P55">
        <v>1228.818</v>
      </c>
      <c r="Q55">
        <v>1815.3620000000001</v>
      </c>
      <c r="R55">
        <v>339.57819999999998</v>
      </c>
      <c r="S55">
        <v>408.38440000000003</v>
      </c>
      <c r="T55">
        <v>130.79589999999999</v>
      </c>
      <c r="U55">
        <v>216.74549999999999</v>
      </c>
      <c r="V55" s="2">
        <f t="shared" si="32"/>
        <v>2.0784839805689632E-2</v>
      </c>
      <c r="W55" s="2">
        <f t="shared" si="32"/>
        <v>2.4278045313901559E-2</v>
      </c>
      <c r="X55" s="2">
        <f t="shared" si="32"/>
        <v>1.8001345940867039E-2</v>
      </c>
      <c r="Y55" s="2">
        <f t="shared" si="32"/>
        <v>1.5184083624770309E-2</v>
      </c>
      <c r="Z55" s="2">
        <f t="shared" si="32"/>
        <v>1.2931548146263379E-2</v>
      </c>
      <c r="AA55" s="2">
        <f t="shared" si="32"/>
        <v>1.3267070625559214E-2</v>
      </c>
      <c r="AB55" s="2">
        <f t="shared" si="32"/>
        <v>5.8153192953480926E-3</v>
      </c>
      <c r="AC55" s="2">
        <f t="shared" si="32"/>
        <v>8.1190414317891604E-3</v>
      </c>
      <c r="AD55" s="2">
        <f t="shared" si="32"/>
        <v>2.7424594761183969E-3</v>
      </c>
      <c r="AE55" s="2">
        <f t="shared" si="32"/>
        <v>3.0093012610543052E-3</v>
      </c>
      <c r="AF55" s="2">
        <f t="shared" si="32"/>
        <v>1.2069405290174532E-3</v>
      </c>
      <c r="AG55" s="2">
        <f t="shared" si="32"/>
        <v>2.1333633732880971E-3</v>
      </c>
      <c r="AH55" s="2">
        <f t="shared" si="14"/>
        <v>2.2531442559795598E-2</v>
      </c>
      <c r="AI55" s="2">
        <f t="shared" si="15"/>
        <v>1.6592714782818672E-2</v>
      </c>
      <c r="AJ55" s="2">
        <f t="shared" si="16"/>
        <v>1.3099309385911296E-2</v>
      </c>
      <c r="AK55" s="2">
        <f t="shared" si="17"/>
        <v>6.9671803635686265E-3</v>
      </c>
      <c r="AL55" s="2">
        <f t="shared" si="18"/>
        <v>2.875880368586351E-3</v>
      </c>
      <c r="AM55" s="2">
        <f t="shared" si="19"/>
        <v>1.6701519511527752E-3</v>
      </c>
      <c r="AN55" s="2">
        <f t="shared" si="7"/>
        <v>2.4700693029348531E-3</v>
      </c>
      <c r="AO55" s="2">
        <f t="shared" si="8"/>
        <v>1.9921052880933162E-3</v>
      </c>
      <c r="AP55" s="2">
        <f t="shared" si="9"/>
        <v>2.3725022035060809E-4</v>
      </c>
      <c r="AQ55" s="2">
        <f t="shared" si="10"/>
        <v>1.6289775446470401E-3</v>
      </c>
      <c r="AR55" s="2">
        <f t="shared" si="11"/>
        <v>1.8868563563210304E-4</v>
      </c>
      <c r="AS55" s="2">
        <f t="shared" si="12"/>
        <v>6.5507987542990124E-4</v>
      </c>
    </row>
    <row r="56" spans="1:45">
      <c r="A56">
        <v>54</v>
      </c>
      <c r="B56" t="s">
        <v>68</v>
      </c>
      <c r="C56">
        <v>134.0369</v>
      </c>
      <c r="D56">
        <v>4.9652880000000001</v>
      </c>
      <c r="E56">
        <v>0.832704</v>
      </c>
      <c r="F56" t="s">
        <v>27</v>
      </c>
      <c r="G56" t="s">
        <v>46</v>
      </c>
      <c r="H56" t="s">
        <v>47</v>
      </c>
      <c r="I56">
        <v>132.03030000000001</v>
      </c>
      <c r="J56">
        <v>190.71010000000001</v>
      </c>
      <c r="K56">
        <v>212.79050000000001</v>
      </c>
      <c r="L56">
        <v>834.69579999999996</v>
      </c>
      <c r="M56">
        <v>740.33810000000005</v>
      </c>
      <c r="N56">
        <v>1762.1089999999999</v>
      </c>
      <c r="O56">
        <v>1449.624</v>
      </c>
      <c r="P56">
        <v>2386.924</v>
      </c>
      <c r="Q56">
        <v>3162.2370000000001</v>
      </c>
      <c r="R56">
        <v>0</v>
      </c>
      <c r="S56">
        <v>0</v>
      </c>
      <c r="T56">
        <v>0</v>
      </c>
      <c r="U56">
        <v>0</v>
      </c>
      <c r="V56" s="2">
        <f t="shared" si="32"/>
        <v>2.5880336205418393E-3</v>
      </c>
      <c r="W56" s="2">
        <f t="shared" si="32"/>
        <v>3.2107832470483267E-3</v>
      </c>
      <c r="X56" s="2">
        <f t="shared" si="32"/>
        <v>7.0861692199460421E-3</v>
      </c>
      <c r="Y56" s="2">
        <f t="shared" si="32"/>
        <v>5.2203500468119609E-3</v>
      </c>
      <c r="Z56" s="2">
        <f t="shared" si="32"/>
        <v>1.3229409163459879E-2</v>
      </c>
      <c r="AA56" s="2">
        <f t="shared" si="32"/>
        <v>1.0119325577941546E-2</v>
      </c>
      <c r="AB56" s="2">
        <f t="shared" si="32"/>
        <v>1.1295997612119493E-2</v>
      </c>
      <c r="AC56" s="2">
        <f t="shared" si="32"/>
        <v>1.4142817366528912E-2</v>
      </c>
      <c r="AD56" s="2">
        <f t="shared" si="32"/>
        <v>0</v>
      </c>
      <c r="AE56" s="2">
        <f t="shared" si="32"/>
        <v>0</v>
      </c>
      <c r="AF56" s="2">
        <f t="shared" si="32"/>
        <v>0</v>
      </c>
      <c r="AG56" s="2">
        <f t="shared" si="32"/>
        <v>0</v>
      </c>
      <c r="AH56" s="2">
        <f t="shared" si="14"/>
        <v>2.8994084337950832E-3</v>
      </c>
      <c r="AI56" s="2">
        <f t="shared" si="15"/>
        <v>6.1532596333790015E-3</v>
      </c>
      <c r="AJ56" s="2">
        <f t="shared" si="16"/>
        <v>1.1674367370700711E-2</v>
      </c>
      <c r="AK56" s="2">
        <f t="shared" si="17"/>
        <v>1.2719407489324201E-2</v>
      </c>
      <c r="AL56" s="2">
        <f t="shared" si="18"/>
        <v>0</v>
      </c>
      <c r="AM56" s="2">
        <f t="shared" si="19"/>
        <v>0</v>
      </c>
      <c r="AN56" s="2">
        <f t="shared" si="7"/>
        <v>4.4035048388412699E-4</v>
      </c>
      <c r="AO56" s="2">
        <f t="shared" si="8"/>
        <v>1.3193333897909857E-3</v>
      </c>
      <c r="AP56" s="2">
        <f t="shared" si="9"/>
        <v>2.1991611933769853E-3</v>
      </c>
      <c r="AQ56" s="2">
        <f t="shared" si="10"/>
        <v>2.013005553158722E-3</v>
      </c>
      <c r="AR56" s="2">
        <f t="shared" si="11"/>
        <v>0</v>
      </c>
      <c r="AS56" s="2">
        <f t="shared" si="12"/>
        <v>0</v>
      </c>
    </row>
    <row r="57" spans="1:45">
      <c r="A57">
        <v>55</v>
      </c>
      <c r="B57" t="s">
        <v>68</v>
      </c>
      <c r="C57">
        <v>135.0403</v>
      </c>
      <c r="D57">
        <v>4.9633130000000003</v>
      </c>
      <c r="E57">
        <v>0.84257990000000005</v>
      </c>
      <c r="F57" t="s">
        <v>28</v>
      </c>
      <c r="G57" t="s">
        <v>46</v>
      </c>
      <c r="H57" t="s">
        <v>47</v>
      </c>
      <c r="I57">
        <v>132.03030000000001</v>
      </c>
      <c r="J57">
        <v>1001.4059999999999</v>
      </c>
      <c r="K57">
        <v>706.35170000000005</v>
      </c>
      <c r="L57">
        <v>2328.1109999999999</v>
      </c>
      <c r="M57">
        <v>3554.4879999999998</v>
      </c>
      <c r="N57">
        <v>4102.4480000000003</v>
      </c>
      <c r="O57">
        <v>4331.1490000000003</v>
      </c>
      <c r="P57">
        <v>5492.3280000000004</v>
      </c>
      <c r="Q57">
        <v>8310.3950000000004</v>
      </c>
      <c r="R57">
        <v>1875.902</v>
      </c>
      <c r="S57">
        <v>1913.874</v>
      </c>
      <c r="T57">
        <v>773.76859999999999</v>
      </c>
      <c r="U57">
        <v>1009.05</v>
      </c>
      <c r="V57" s="2">
        <f t="shared" si="32"/>
        <v>1.358959171964317E-2</v>
      </c>
      <c r="W57" s="2">
        <f t="shared" si="32"/>
        <v>1.0658098951241271E-2</v>
      </c>
      <c r="X57" s="2">
        <f t="shared" si="32"/>
        <v>1.9764551958710946E-2</v>
      </c>
      <c r="Y57" s="2">
        <f t="shared" si="32"/>
        <v>2.5063780450030264E-2</v>
      </c>
      <c r="Z57" s="2">
        <f t="shared" si="32"/>
        <v>3.0800003384477158E-2</v>
      </c>
      <c r="AA57" s="2">
        <f t="shared" si="32"/>
        <v>3.0234258578483768E-2</v>
      </c>
      <c r="AB57" s="2">
        <f t="shared" si="32"/>
        <v>2.5992165637857355E-2</v>
      </c>
      <c r="AC57" s="2">
        <f t="shared" si="32"/>
        <v>3.7167485779438743E-2</v>
      </c>
      <c r="AD57" s="2">
        <f t="shared" si="32"/>
        <v>1.5149927810941495E-2</v>
      </c>
      <c r="AE57" s="2">
        <f t="shared" si="32"/>
        <v>1.4102946737679124E-2</v>
      </c>
      <c r="AF57" s="2">
        <f t="shared" si="32"/>
        <v>7.1400761294589075E-3</v>
      </c>
      <c r="AG57" s="2">
        <f t="shared" si="32"/>
        <v>9.9317877963618819E-3</v>
      </c>
      <c r="AH57" s="2">
        <f t="shared" si="14"/>
        <v>1.212384533544222E-2</v>
      </c>
      <c r="AI57" s="2">
        <f t="shared" si="15"/>
        <v>2.2414166204370603E-2</v>
      </c>
      <c r="AJ57" s="2">
        <f t="shared" si="16"/>
        <v>3.0517130981480463E-2</v>
      </c>
      <c r="AK57" s="2">
        <f t="shared" si="17"/>
        <v>3.1579825708648049E-2</v>
      </c>
      <c r="AL57" s="2">
        <f t="shared" si="18"/>
        <v>1.462643727431031E-2</v>
      </c>
      <c r="AM57" s="2">
        <f t="shared" si="19"/>
        <v>8.5359319629103939E-3</v>
      </c>
      <c r="AN57" s="2">
        <f t="shared" si="7"/>
        <v>2.0728784155363078E-3</v>
      </c>
      <c r="AO57" s="2">
        <f t="shared" si="8"/>
        <v>3.7471204012688476E-3</v>
      </c>
      <c r="AP57" s="2">
        <f t="shared" si="9"/>
        <v>4.0004198873899385E-4</v>
      </c>
      <c r="AQ57" s="2">
        <f t="shared" si="10"/>
        <v>7.9021446540427989E-3</v>
      </c>
      <c r="AR57" s="2">
        <f t="shared" si="11"/>
        <v>7.4032741667779181E-4</v>
      </c>
      <c r="AS57" s="2">
        <f t="shared" si="12"/>
        <v>1.9740382507846934E-3</v>
      </c>
    </row>
    <row r="58" spans="1:45">
      <c r="A58">
        <v>56</v>
      </c>
      <c r="B58" t="s">
        <v>68</v>
      </c>
      <c r="C58">
        <v>136.0437</v>
      </c>
      <c r="D58">
        <v>4.9577879999999999</v>
      </c>
      <c r="E58">
        <v>0.84851909999999997</v>
      </c>
      <c r="F58" t="s">
        <v>29</v>
      </c>
      <c r="G58" t="s">
        <v>46</v>
      </c>
      <c r="H58" t="s">
        <v>47</v>
      </c>
      <c r="I58">
        <v>132.03030000000001</v>
      </c>
      <c r="J58">
        <v>4877.7240000000002</v>
      </c>
      <c r="K58">
        <v>5173.2250000000004</v>
      </c>
      <c r="L58">
        <v>11013.39</v>
      </c>
      <c r="M58">
        <v>15829.97</v>
      </c>
      <c r="N58">
        <v>16912.57</v>
      </c>
      <c r="O58">
        <v>18187.830000000002</v>
      </c>
      <c r="P58">
        <v>19520.34</v>
      </c>
      <c r="Q58">
        <v>20157.689999999999</v>
      </c>
      <c r="R58">
        <v>5051.0860000000002</v>
      </c>
      <c r="S58">
        <v>6028.1210000000001</v>
      </c>
      <c r="T58">
        <v>3315.2809999999999</v>
      </c>
      <c r="U58">
        <v>3056.1550000000002</v>
      </c>
      <c r="V58" s="2">
        <f t="shared" si="32"/>
        <v>6.6193210027805677E-2</v>
      </c>
      <c r="W58" s="2">
        <f t="shared" si="32"/>
        <v>7.8058485520789603E-2</v>
      </c>
      <c r="X58" s="2">
        <f t="shared" si="32"/>
        <v>9.3498428080339618E-2</v>
      </c>
      <c r="Y58" s="2">
        <f t="shared" si="32"/>
        <v>0.11162195303812127</v>
      </c>
      <c r="Z58" s="2">
        <f t="shared" si="32"/>
        <v>0.12697472661206352</v>
      </c>
      <c r="AA58" s="2">
        <f t="shared" si="32"/>
        <v>0.12696297338223747</v>
      </c>
      <c r="AB58" s="2">
        <f t="shared" si="32"/>
        <v>9.2379025904369222E-2</v>
      </c>
      <c r="AC58" s="2">
        <f t="shared" si="32"/>
        <v>9.015343511606061E-2</v>
      </c>
      <c r="AD58" s="2">
        <f t="shared" si="32"/>
        <v>4.0792956277490633E-2</v>
      </c>
      <c r="AE58" s="2">
        <f t="shared" si="32"/>
        <v>4.4419992847640449E-2</v>
      </c>
      <c r="AF58" s="2">
        <f t="shared" si="32"/>
        <v>3.0592296883782382E-2</v>
      </c>
      <c r="AG58" s="2">
        <f t="shared" si="32"/>
        <v>3.0080851229166393E-2</v>
      </c>
      <c r="AH58" s="2">
        <f t="shared" si="14"/>
        <v>7.2125847774297647E-2</v>
      </c>
      <c r="AI58" s="2">
        <f t="shared" si="15"/>
        <v>0.10256019055923044</v>
      </c>
      <c r="AJ58" s="2">
        <f t="shared" si="16"/>
        <v>0.1269688499971505</v>
      </c>
      <c r="AK58" s="2">
        <f t="shared" si="17"/>
        <v>9.1266230510214916E-2</v>
      </c>
      <c r="AL58" s="2">
        <f t="shared" si="18"/>
        <v>4.2606474562565541E-2</v>
      </c>
      <c r="AM58" s="2">
        <f t="shared" si="19"/>
        <v>3.0336574056474386E-2</v>
      </c>
      <c r="AN58" s="2">
        <f t="shared" si="7"/>
        <v>8.3900167617354891E-3</v>
      </c>
      <c r="AO58" s="2">
        <f t="shared" si="8"/>
        <v>1.281526739665104E-2</v>
      </c>
      <c r="AP58" s="2">
        <f t="shared" si="9"/>
        <v>8.310788510844165E-6</v>
      </c>
      <c r="AQ58" s="2">
        <f t="shared" si="10"/>
        <v>1.5737303385593337E-3</v>
      </c>
      <c r="AR58" s="2">
        <f t="shared" si="11"/>
        <v>2.5647021543645319E-3</v>
      </c>
      <c r="AS58" s="2">
        <f t="shared" si="12"/>
        <v>3.6164669058735881E-4</v>
      </c>
    </row>
    <row r="59" spans="1:45">
      <c r="A59">
        <v>57</v>
      </c>
      <c r="B59" t="s">
        <v>68</v>
      </c>
      <c r="C59">
        <v>133.0274</v>
      </c>
      <c r="D59">
        <v>4.9576919999999998</v>
      </c>
      <c r="E59">
        <v>0.84848630000000003</v>
      </c>
      <c r="F59" t="s">
        <v>48</v>
      </c>
      <c r="G59" t="s">
        <v>46</v>
      </c>
      <c r="H59" t="s">
        <v>47</v>
      </c>
      <c r="I59">
        <v>132.03030000000001</v>
      </c>
      <c r="J59">
        <v>19956.759999999998</v>
      </c>
      <c r="K59">
        <v>16849.04</v>
      </c>
      <c r="L59">
        <v>36076.74</v>
      </c>
      <c r="M59">
        <v>45743.7</v>
      </c>
      <c r="N59">
        <v>40190.49</v>
      </c>
      <c r="O59">
        <v>39413.26</v>
      </c>
      <c r="P59">
        <v>34273.65</v>
      </c>
      <c r="Q59">
        <v>32554.93</v>
      </c>
      <c r="R59">
        <v>12571.18</v>
      </c>
      <c r="S59">
        <v>12788.05</v>
      </c>
      <c r="T59">
        <v>7666.3540000000003</v>
      </c>
      <c r="U59">
        <v>6985.491</v>
      </c>
      <c r="V59" s="2">
        <f t="shared" si="32"/>
        <v>0.27082344268648878</v>
      </c>
      <c r="W59" s="2">
        <f t="shared" si="32"/>
        <v>0.25423416628490059</v>
      </c>
      <c r="X59" s="2">
        <f t="shared" si="32"/>
        <v>0.30627431519841863</v>
      </c>
      <c r="Y59" s="2">
        <f t="shared" si="32"/>
        <v>0.32255279910131907</v>
      </c>
      <c r="Z59" s="2">
        <f t="shared" si="32"/>
        <v>0.30173867603533189</v>
      </c>
      <c r="AA59" s="2">
        <f t="shared" si="32"/>
        <v>0.27513038555381286</v>
      </c>
      <c r="AB59" s="2">
        <f t="shared" si="32"/>
        <v>0.1621983224261096</v>
      </c>
      <c r="AC59" s="2">
        <f t="shared" si="32"/>
        <v>0.14559896344585591</v>
      </c>
      <c r="AD59" s="2">
        <f t="shared" si="32"/>
        <v>0.10152580971625996</v>
      </c>
      <c r="AE59" s="2">
        <f t="shared" si="32"/>
        <v>9.4232529429198325E-2</v>
      </c>
      <c r="AF59" s="2">
        <f t="shared" si="32"/>
        <v>7.0742533614548089E-2</v>
      </c>
      <c r="AG59" s="2">
        <f t="shared" si="32"/>
        <v>6.875617091858259E-2</v>
      </c>
      <c r="AH59" s="2">
        <f>AVERAGE(V59:W59)</f>
        <v>0.26252880448569471</v>
      </c>
      <c r="AI59" s="2">
        <f>AVERAGE(X59:Y59)</f>
        <v>0.31441355714986885</v>
      </c>
      <c r="AJ59" s="2">
        <f>AVERAGE(Z59:AA59)</f>
        <v>0.28843453079457237</v>
      </c>
      <c r="AK59" s="2">
        <f>AVERAGE(AB59:AC59)</f>
        <v>0.15389864293598277</v>
      </c>
      <c r="AL59" s="2">
        <f>AVERAGE(AD59:AE59)</f>
        <v>9.7879169572729144E-2</v>
      </c>
      <c r="AM59" s="2">
        <f>AVERAGE(AF59:AG59)</f>
        <v>6.974935226656534E-2</v>
      </c>
      <c r="AN59" s="2">
        <f>STDEV(V59:W59)</f>
        <v>1.1730389838540979E-2</v>
      </c>
      <c r="AO59" s="2">
        <f>STDEV(X59:Y59)</f>
        <v>1.1510626355176952E-2</v>
      </c>
      <c r="AP59" s="2">
        <f>STDEV(Z59:AA59)</f>
        <v>1.8814902635263569E-2</v>
      </c>
      <c r="AQ59" s="2">
        <f>STDEV(AB59:AC59)</f>
        <v>1.1737519298287201E-2</v>
      </c>
      <c r="AR59" s="2">
        <f>STDEV(AD59:AE59)</f>
        <v>5.1571279480754541E-3</v>
      </c>
      <c r="AS59" s="2">
        <f>STDEV(AF59:AG59)</f>
        <v>1.4045705322131966E-3</v>
      </c>
    </row>
    <row r="60" spans="1:45">
      <c r="A60">
        <v>58</v>
      </c>
      <c r="B60" t="s">
        <v>68</v>
      </c>
      <c r="C60">
        <v>134.0307</v>
      </c>
      <c r="D60">
        <v>4.9751690000000002</v>
      </c>
      <c r="E60">
        <v>0.84406890000000001</v>
      </c>
      <c r="F60" t="s">
        <v>49</v>
      </c>
      <c r="G60" t="s">
        <v>46</v>
      </c>
      <c r="H60" t="s">
        <v>47</v>
      </c>
      <c r="I60">
        <v>132.03030000000001</v>
      </c>
      <c r="J60">
        <v>828.01679999999999</v>
      </c>
      <c r="K60">
        <v>559.43740000000003</v>
      </c>
      <c r="L60">
        <v>1753.99</v>
      </c>
      <c r="M60">
        <v>1967.396</v>
      </c>
      <c r="N60">
        <v>1661.23</v>
      </c>
      <c r="O60">
        <v>2262.7170000000001</v>
      </c>
      <c r="P60">
        <v>5069.3559999999998</v>
      </c>
      <c r="Q60">
        <v>5741.94</v>
      </c>
      <c r="R60">
        <v>2182.9380000000001</v>
      </c>
      <c r="S60">
        <v>2121.7600000000002</v>
      </c>
      <c r="T60">
        <v>967.59939999999995</v>
      </c>
      <c r="U60">
        <v>1019.771</v>
      </c>
      <c r="V60" s="2">
        <f t="shared" si="32"/>
        <v>1.1236611573133609E-2</v>
      </c>
      <c r="W60" s="2">
        <f t="shared" si="32"/>
        <v>8.4413177829474224E-3</v>
      </c>
      <c r="X60" s="2">
        <f t="shared" si="32"/>
        <v>1.4890538505277204E-2</v>
      </c>
      <c r="Y60" s="2">
        <f t="shared" si="32"/>
        <v>1.3872710050580489E-2</v>
      </c>
      <c r="Z60" s="2">
        <f t="shared" si="32"/>
        <v>1.2472038554149861E-2</v>
      </c>
      <c r="AA60" s="2">
        <f t="shared" si="32"/>
        <v>1.5795247604718992E-2</v>
      </c>
      <c r="AB60" s="2">
        <f t="shared" si="32"/>
        <v>2.3990471950922451E-2</v>
      </c>
      <c r="AC60" s="2">
        <f t="shared" si="32"/>
        <v>2.5680304401462323E-2</v>
      </c>
      <c r="AD60" s="2">
        <f t="shared" si="32"/>
        <v>1.7629573994676163E-2</v>
      </c>
      <c r="AE60" s="2">
        <f t="shared" si="32"/>
        <v>1.5634816226218685E-2</v>
      </c>
      <c r="AF60" s="2">
        <f t="shared" si="32"/>
        <v>8.928681493173489E-3</v>
      </c>
      <c r="AG60" s="2">
        <f t="shared" si="32"/>
        <v>1.0037311503774593E-2</v>
      </c>
      <c r="AH60" s="2">
        <f t="shared" si="14"/>
        <v>9.8389646780405147E-3</v>
      </c>
      <c r="AI60" s="2">
        <f t="shared" si="15"/>
        <v>1.4381624277928846E-2</v>
      </c>
      <c r="AJ60" s="2">
        <f t="shared" si="16"/>
        <v>1.4133643079434426E-2</v>
      </c>
      <c r="AK60" s="2">
        <f t="shared" si="17"/>
        <v>2.4835388176192387E-2</v>
      </c>
      <c r="AL60" s="2">
        <f t="shared" si="18"/>
        <v>1.6632195110447424E-2</v>
      </c>
      <c r="AM60" s="2">
        <f t="shared" si="19"/>
        <v>9.4829964984740403E-3</v>
      </c>
      <c r="AN60" s="2">
        <f t="shared" si="7"/>
        <v>1.9765711944492986E-3</v>
      </c>
      <c r="AO60" s="2">
        <f t="shared" si="8"/>
        <v>7.1971340240067146E-4</v>
      </c>
      <c r="AP60" s="2">
        <f t="shared" si="9"/>
        <v>2.349863654957941E-3</v>
      </c>
      <c r="AQ60" s="2">
        <f t="shared" si="10"/>
        <v>1.1948919848458243E-3</v>
      </c>
      <c r="AR60" s="2">
        <f t="shared" si="11"/>
        <v>1.4105067449008278E-3</v>
      </c>
      <c r="AS60" s="2">
        <f t="shared" si="12"/>
        <v>7.8391979832295505E-4</v>
      </c>
    </row>
    <row r="61" spans="1:45">
      <c r="A61">
        <v>59</v>
      </c>
      <c r="B61" t="s">
        <v>68</v>
      </c>
      <c r="C61">
        <v>135.03399999999999</v>
      </c>
      <c r="D61">
        <v>4.9537139999999997</v>
      </c>
      <c r="E61">
        <v>0.84658330000000004</v>
      </c>
      <c r="F61" t="s">
        <v>50</v>
      </c>
      <c r="G61" t="s">
        <v>46</v>
      </c>
      <c r="H61" t="s">
        <v>47</v>
      </c>
      <c r="I61">
        <v>132.03030000000001</v>
      </c>
      <c r="J61">
        <v>72.772139999999993</v>
      </c>
      <c r="K61">
        <v>70.466759999999994</v>
      </c>
      <c r="L61">
        <v>809.08690000000001</v>
      </c>
      <c r="M61">
        <v>1174.9780000000001</v>
      </c>
      <c r="N61">
        <v>1963.625</v>
      </c>
      <c r="O61">
        <v>1727.5039999999999</v>
      </c>
      <c r="P61">
        <v>12109.62</v>
      </c>
      <c r="Q61">
        <v>12932.86</v>
      </c>
      <c r="R61">
        <v>6316.88</v>
      </c>
      <c r="S61">
        <v>6523.8890000000001</v>
      </c>
      <c r="T61">
        <v>3881.4470000000001</v>
      </c>
      <c r="U61">
        <v>3519.7849999999999</v>
      </c>
      <c r="V61" s="2">
        <f t="shared" si="32"/>
        <v>9.8755516859766511E-4</v>
      </c>
      <c r="W61" s="2">
        <f t="shared" si="32"/>
        <v>1.0632687666121143E-3</v>
      </c>
      <c r="X61" s="2">
        <f t="shared" si="32"/>
        <v>6.868761873537116E-3</v>
      </c>
      <c r="Y61" s="2">
        <f t="shared" si="32"/>
        <v>8.2851287233535915E-3</v>
      </c>
      <c r="Z61" s="2">
        <f t="shared" si="32"/>
        <v>1.4742333515462952E-2</v>
      </c>
      <c r="AA61" s="2">
        <f t="shared" si="32"/>
        <v>1.2059110095580876E-2</v>
      </c>
      <c r="AB61" s="2">
        <f t="shared" si="32"/>
        <v>5.7308166746689239E-2</v>
      </c>
      <c r="AC61" s="2">
        <f t="shared" si="32"/>
        <v>5.7841040063375107E-2</v>
      </c>
      <c r="AD61" s="2">
        <f t="shared" si="32"/>
        <v>5.1015605287685666E-2</v>
      </c>
      <c r="AE61" s="2">
        <f t="shared" si="32"/>
        <v>4.8073206015406829E-2</v>
      </c>
      <c r="AF61" s="2">
        <f t="shared" si="32"/>
        <v>3.5816686115797268E-2</v>
      </c>
      <c r="AG61" s="2">
        <f t="shared" si="32"/>
        <v>3.4644227450391564E-2</v>
      </c>
      <c r="AH61" s="2">
        <f t="shared" si="14"/>
        <v>1.0254119676048898E-3</v>
      </c>
      <c r="AI61" s="2">
        <f t="shared" si="15"/>
        <v>7.5769452984453534E-3</v>
      </c>
      <c r="AJ61" s="2">
        <f t="shared" si="16"/>
        <v>1.3400721805521914E-2</v>
      </c>
      <c r="AK61" s="2">
        <f t="shared" si="17"/>
        <v>5.7574603405032176E-2</v>
      </c>
      <c r="AL61" s="2">
        <f t="shared" si="18"/>
        <v>4.9544405651546247E-2</v>
      </c>
      <c r="AM61" s="2">
        <f t="shared" si="19"/>
        <v>3.5230456783094416E-2</v>
      </c>
      <c r="AN61" s="2">
        <f t="shared" si="7"/>
        <v>5.3537598584049351E-5</v>
      </c>
      <c r="AO61" s="2">
        <f t="shared" si="8"/>
        <v>1.001522604153058E-3</v>
      </c>
      <c r="AP61" s="2">
        <f t="shared" si="9"/>
        <v>1.8973254756371744E-3</v>
      </c>
      <c r="AQ61" s="2">
        <f t="shared" si="10"/>
        <v>3.7679833574194409E-4</v>
      </c>
      <c r="AR61" s="2">
        <f t="shared" si="11"/>
        <v>2.080590478386728E-3</v>
      </c>
      <c r="AS61" s="2">
        <f t="shared" si="12"/>
        <v>8.2905347296930267E-4</v>
      </c>
    </row>
    <row r="62" spans="1:45">
      <c r="A62">
        <v>60</v>
      </c>
      <c r="B62" t="s">
        <v>68</v>
      </c>
      <c r="C62">
        <v>136.03739999999999</v>
      </c>
      <c r="D62">
        <v>4.9591950000000002</v>
      </c>
      <c r="E62">
        <v>0.84818649999999995</v>
      </c>
      <c r="F62" t="s">
        <v>51</v>
      </c>
      <c r="G62" t="s">
        <v>46</v>
      </c>
      <c r="H62" t="s">
        <v>47</v>
      </c>
      <c r="I62">
        <v>132.03030000000001</v>
      </c>
      <c r="J62">
        <v>632.29549999999995</v>
      </c>
      <c r="K62">
        <v>405.23110000000003</v>
      </c>
      <c r="L62">
        <v>3136.4949999999999</v>
      </c>
      <c r="M62">
        <v>3756.29</v>
      </c>
      <c r="N62">
        <v>4999.2520000000004</v>
      </c>
      <c r="O62">
        <v>7293.1930000000002</v>
      </c>
      <c r="P62">
        <v>29281.040000000001</v>
      </c>
      <c r="Q62">
        <v>32046.09</v>
      </c>
      <c r="R62">
        <v>25277.43</v>
      </c>
      <c r="S62">
        <v>27377.93</v>
      </c>
      <c r="T62">
        <v>20363.650000000001</v>
      </c>
      <c r="U62">
        <v>19587.57</v>
      </c>
      <c r="V62" s="2">
        <f t="shared" si="32"/>
        <v>8.5805734049602626E-3</v>
      </c>
      <c r="W62" s="2">
        <f t="shared" si="32"/>
        <v>6.1145080586913671E-3</v>
      </c>
      <c r="X62" s="2">
        <f t="shared" si="32"/>
        <v>2.6627346546507915E-2</v>
      </c>
      <c r="Y62" s="2">
        <f t="shared" si="32"/>
        <v>2.6486747983575747E-2</v>
      </c>
      <c r="Z62" s="2">
        <f t="shared" si="32"/>
        <v>3.7532950696719178E-2</v>
      </c>
      <c r="AA62" s="2">
        <f t="shared" si="32"/>
        <v>5.0911266969755085E-2</v>
      </c>
      <c r="AB62" s="2">
        <f t="shared" si="32"/>
        <v>0.13857104705486029</v>
      </c>
      <c r="AC62" s="2">
        <f t="shared" si="32"/>
        <v>0.14332322282654605</v>
      </c>
      <c r="AD62" s="2">
        <f t="shared" si="32"/>
        <v>0.20414245506754983</v>
      </c>
      <c r="AE62" s="2">
        <f t="shared" si="32"/>
        <v>0.2017423762368408</v>
      </c>
      <c r="AF62" s="2">
        <f t="shared" si="32"/>
        <v>0.18790890619450815</v>
      </c>
      <c r="AG62" s="2">
        <f t="shared" si="32"/>
        <v>0.19279479578453407</v>
      </c>
      <c r="AH62" s="2">
        <f t="shared" si="14"/>
        <v>7.3475407318258149E-3</v>
      </c>
      <c r="AI62" s="2">
        <f t="shared" si="15"/>
        <v>2.6557047265041829E-2</v>
      </c>
      <c r="AJ62" s="2">
        <f t="shared" si="16"/>
        <v>4.4222108833237128E-2</v>
      </c>
      <c r="AK62" s="2">
        <f t="shared" si="17"/>
        <v>0.14094713494070316</v>
      </c>
      <c r="AL62" s="2">
        <f t="shared" si="18"/>
        <v>0.20294241565219531</v>
      </c>
      <c r="AM62" s="2">
        <f t="shared" si="19"/>
        <v>0.19035185098952112</v>
      </c>
      <c r="AN62" s="2">
        <f t="shared" si="7"/>
        <v>1.7437715291958875E-3</v>
      </c>
      <c r="AO62" s="2">
        <f t="shared" si="8"/>
        <v>9.9418197274419798E-5</v>
      </c>
      <c r="AP62" s="2">
        <f t="shared" si="9"/>
        <v>9.4598981575220314E-3</v>
      </c>
      <c r="AQ62" s="2">
        <f t="shared" si="10"/>
        <v>3.3602957135494211E-3</v>
      </c>
      <c r="AR62" s="2">
        <f t="shared" si="11"/>
        <v>1.6971120165766343E-3</v>
      </c>
      <c r="AS62" s="2">
        <f t="shared" si="12"/>
        <v>3.4548456612360895E-3</v>
      </c>
    </row>
    <row r="63" spans="1:45">
      <c r="A63">
        <v>61</v>
      </c>
      <c r="B63" t="s">
        <v>68</v>
      </c>
      <c r="C63">
        <v>137.04069999999999</v>
      </c>
      <c r="D63">
        <v>4.9551730000000003</v>
      </c>
      <c r="E63">
        <v>0.84775469999999997</v>
      </c>
      <c r="F63" t="s">
        <v>52</v>
      </c>
      <c r="G63" t="s">
        <v>46</v>
      </c>
      <c r="H63" t="s">
        <v>47</v>
      </c>
      <c r="I63">
        <v>132.03030000000001</v>
      </c>
      <c r="J63">
        <v>3542.5070000000001</v>
      </c>
      <c r="K63">
        <v>3350.7060000000001</v>
      </c>
      <c r="L63">
        <v>12358.75</v>
      </c>
      <c r="M63">
        <v>16357.15</v>
      </c>
      <c r="N63">
        <v>21770.01</v>
      </c>
      <c r="O63">
        <v>23737.45</v>
      </c>
      <c r="P63">
        <v>89977.75</v>
      </c>
      <c r="Q63">
        <v>94026.6</v>
      </c>
      <c r="R63">
        <v>63486.17</v>
      </c>
      <c r="S63">
        <v>72958.759999999995</v>
      </c>
      <c r="T63">
        <v>65924.570000000007</v>
      </c>
      <c r="U63">
        <v>61701.58</v>
      </c>
      <c r="V63" s="2">
        <f t="shared" si="32"/>
        <v>4.8073632267010551E-2</v>
      </c>
      <c r="W63" s="2">
        <f t="shared" si="32"/>
        <v>5.0558604310739018E-2</v>
      </c>
      <c r="X63" s="2">
        <f t="shared" si="32"/>
        <v>0.10491989278849631</v>
      </c>
      <c r="Y63" s="2">
        <f t="shared" si="32"/>
        <v>0.11533926022206645</v>
      </c>
      <c r="Z63" s="2">
        <f t="shared" si="32"/>
        <v>0.16344299347123997</v>
      </c>
      <c r="AA63" s="2">
        <f t="shared" si="32"/>
        <v>0.16570295810507316</v>
      </c>
      <c r="AB63" s="2">
        <f t="shared" si="32"/>
        <v>0.42581517012853559</v>
      </c>
      <c r="AC63" s="2">
        <f t="shared" si="32"/>
        <v>0.42052541646804698</v>
      </c>
      <c r="AD63" s="2">
        <f t="shared" si="32"/>
        <v>0.51271915723377848</v>
      </c>
      <c r="AE63" s="2">
        <f t="shared" si="32"/>
        <v>0.53761820596711907</v>
      </c>
      <c r="AF63" s="2">
        <f t="shared" si="32"/>
        <v>0.60832973656703415</v>
      </c>
      <c r="AG63" s="2">
        <f t="shared" si="32"/>
        <v>0.60731083619270243</v>
      </c>
      <c r="AH63" s="2">
        <f t="shared" si="14"/>
        <v>4.9316118288874784E-2</v>
      </c>
      <c r="AI63" s="2">
        <f t="shared" si="15"/>
        <v>0.11012957650528138</v>
      </c>
      <c r="AJ63" s="2">
        <f t="shared" si="16"/>
        <v>0.16457297578815655</v>
      </c>
      <c r="AK63" s="2">
        <f t="shared" si="17"/>
        <v>0.42317029329829126</v>
      </c>
      <c r="AL63" s="2">
        <f t="shared" si="18"/>
        <v>0.52516868160044883</v>
      </c>
      <c r="AM63" s="2">
        <f t="shared" si="19"/>
        <v>0.60782028637986829</v>
      </c>
      <c r="AN63" s="2">
        <f t="shared" si="7"/>
        <v>1.7571405831793929E-3</v>
      </c>
      <c r="AO63" s="2">
        <f t="shared" si="8"/>
        <v>7.3676053679517179E-3</v>
      </c>
      <c r="AP63" s="2">
        <f t="shared" si="9"/>
        <v>1.598036317825217E-3</v>
      </c>
      <c r="AQ63" s="2">
        <f t="shared" si="10"/>
        <v>3.7404206841378631E-3</v>
      </c>
      <c r="AR63" s="2">
        <f t="shared" si="11"/>
        <v>1.7606286204439447E-2</v>
      </c>
      <c r="AS63" s="2">
        <f t="shared" si="12"/>
        <v>7.20471364043472E-4</v>
      </c>
    </row>
    <row r="64" spans="1:45">
      <c r="A64">
        <v>62</v>
      </c>
      <c r="I64" s="4" t="s">
        <v>32</v>
      </c>
      <c r="J64">
        <v>73689.189539999992</v>
      </c>
      <c r="K64">
        <v>66273.704460000008</v>
      </c>
      <c r="L64">
        <v>117792.24769999999</v>
      </c>
      <c r="M64">
        <v>141817.71209999998</v>
      </c>
      <c r="N64">
        <v>133196.34899999999</v>
      </c>
      <c r="O64">
        <v>143253.02500000002</v>
      </c>
      <c r="P64">
        <v>211307.05600000001</v>
      </c>
      <c r="Q64">
        <v>223593.14400000003</v>
      </c>
      <c r="R64">
        <v>123822.5042</v>
      </c>
      <c r="S64">
        <v>135707.38339999999</v>
      </c>
      <c r="T64">
        <v>108369.79690000002</v>
      </c>
      <c r="U64">
        <v>101598.02250000001</v>
      </c>
    </row>
    <row r="65" spans="1:45">
      <c r="A65">
        <v>63</v>
      </c>
    </row>
    <row r="66" spans="1:45">
      <c r="A66">
        <v>64</v>
      </c>
      <c r="B66" t="s">
        <v>68</v>
      </c>
      <c r="C66">
        <v>146.04599999999999</v>
      </c>
      <c r="D66">
        <v>4.7441890000000004</v>
      </c>
      <c r="E66">
        <v>0.84648219999999996</v>
      </c>
      <c r="F66" t="s">
        <v>23</v>
      </c>
      <c r="G66" t="s">
        <v>53</v>
      </c>
      <c r="H66" t="s">
        <v>54</v>
      </c>
      <c r="I66">
        <v>146.04599999999999</v>
      </c>
      <c r="J66">
        <v>166899</v>
      </c>
      <c r="K66">
        <v>154155.70000000001</v>
      </c>
      <c r="L66">
        <v>138726.20000000001</v>
      </c>
      <c r="M66">
        <v>152120.70000000001</v>
      </c>
      <c r="N66">
        <v>110352.2</v>
      </c>
      <c r="O66">
        <v>120926.7</v>
      </c>
      <c r="P66">
        <v>20537.88</v>
      </c>
      <c r="Q66">
        <v>17943.45</v>
      </c>
      <c r="R66">
        <v>9184.2569999999996</v>
      </c>
      <c r="S66">
        <v>6171.2640000000001</v>
      </c>
      <c r="T66">
        <v>5901.9309999999996</v>
      </c>
      <c r="U66">
        <v>4336.2879999999996</v>
      </c>
      <c r="V66" s="2">
        <f>J66/J$78</f>
        <v>0.36037309062739264</v>
      </c>
      <c r="W66" s="2">
        <f t="shared" ref="W66:AG77" si="33">K66/K$78</f>
        <v>0.36411207824765368</v>
      </c>
      <c r="X66" s="2">
        <f t="shared" si="33"/>
        <v>0.22746722219532775</v>
      </c>
      <c r="Y66" s="2">
        <f t="shared" si="33"/>
        <v>0.21321560948050466</v>
      </c>
      <c r="Z66" s="2">
        <f t="shared" si="33"/>
        <v>0.1643119807269805</v>
      </c>
      <c r="AA66" s="2">
        <f t="shared" si="33"/>
        <v>0.17038966694708249</v>
      </c>
      <c r="AB66" s="2">
        <f t="shared" si="33"/>
        <v>2.8863496109411843E-2</v>
      </c>
      <c r="AC66" s="2">
        <f t="shared" si="33"/>
        <v>2.5695386972446183E-2</v>
      </c>
      <c r="AD66" s="2">
        <f t="shared" si="33"/>
        <v>1.2819076122503699E-2</v>
      </c>
      <c r="AE66" s="2">
        <f t="shared" si="33"/>
        <v>8.8476558985396744E-3</v>
      </c>
      <c r="AF66" s="2">
        <f t="shared" si="33"/>
        <v>8.8751342088951666E-3</v>
      </c>
      <c r="AG66" s="2">
        <f t="shared" si="33"/>
        <v>6.6754471106941285E-3</v>
      </c>
      <c r="AH66" s="2">
        <f t="shared" si="14"/>
        <v>0.36224258443752316</v>
      </c>
      <c r="AI66" s="2">
        <f t="shared" si="15"/>
        <v>0.22034141583791622</v>
      </c>
      <c r="AJ66" s="2">
        <f t="shared" si="16"/>
        <v>0.16735082383703148</v>
      </c>
      <c r="AK66" s="2">
        <f t="shared" si="17"/>
        <v>2.7279441540929011E-2</v>
      </c>
      <c r="AL66" s="2">
        <f t="shared" si="18"/>
        <v>1.0833366010521686E-2</v>
      </c>
      <c r="AM66" s="2">
        <f t="shared" si="19"/>
        <v>7.7752906597946475E-3</v>
      </c>
      <c r="AN66" s="2">
        <f t="shared" si="7"/>
        <v>2.6438635010591306E-3</v>
      </c>
      <c r="AO66" s="2">
        <f t="shared" si="8"/>
        <v>1.0077411993495827E-2</v>
      </c>
      <c r="AP66" s="2">
        <f t="shared" si="9"/>
        <v>4.297573140158154E-3</v>
      </c>
      <c r="AQ66" s="2">
        <f t="shared" si="10"/>
        <v>2.2401914542874786E-3</v>
      </c>
      <c r="AR66" s="2">
        <f t="shared" si="11"/>
        <v>2.8082181713063588E-3</v>
      </c>
      <c r="AS66" s="2">
        <f t="shared" si="12"/>
        <v>1.5554136636265132E-3</v>
      </c>
    </row>
    <row r="67" spans="1:45">
      <c r="A67">
        <v>65</v>
      </c>
      <c r="B67" t="s">
        <v>68</v>
      </c>
      <c r="C67">
        <v>147.04929999999999</v>
      </c>
      <c r="D67">
        <v>4.751163</v>
      </c>
      <c r="E67">
        <v>0.84331389999999995</v>
      </c>
      <c r="F67" t="s">
        <v>26</v>
      </c>
      <c r="G67" t="s">
        <v>53</v>
      </c>
      <c r="H67" t="s">
        <v>54</v>
      </c>
      <c r="I67">
        <v>146.04599999999999</v>
      </c>
      <c r="J67">
        <v>8484.8410000000003</v>
      </c>
      <c r="K67">
        <v>7785.607</v>
      </c>
      <c r="L67">
        <v>6472.2560000000003</v>
      </c>
      <c r="M67">
        <v>8075.5330000000004</v>
      </c>
      <c r="N67">
        <v>6462.1970000000001</v>
      </c>
      <c r="O67">
        <v>5689.799</v>
      </c>
      <c r="P67">
        <v>1341.5709999999999</v>
      </c>
      <c r="Q67">
        <v>1663.6869999999999</v>
      </c>
      <c r="R67">
        <v>418.32260000000002</v>
      </c>
      <c r="S67">
        <v>279.8433</v>
      </c>
      <c r="T67">
        <v>274.12560000000002</v>
      </c>
      <c r="U67">
        <v>372.82330000000002</v>
      </c>
      <c r="V67" s="2">
        <f t="shared" ref="V67:V77" si="34">J67/J$78</f>
        <v>1.8320711176532015E-2</v>
      </c>
      <c r="W67" s="2">
        <f t="shared" si="33"/>
        <v>1.8389417616017312E-2</v>
      </c>
      <c r="X67" s="2">
        <f t="shared" si="33"/>
        <v>1.0612458884169271E-2</v>
      </c>
      <c r="Y67" s="2">
        <f t="shared" si="33"/>
        <v>1.131883885937238E-2</v>
      </c>
      <c r="Z67" s="2">
        <f t="shared" si="33"/>
        <v>9.6220681501406526E-3</v>
      </c>
      <c r="AA67" s="2">
        <f t="shared" si="33"/>
        <v>8.017112487199626E-3</v>
      </c>
      <c r="AB67" s="2">
        <f t="shared" si="33"/>
        <v>1.8854151129035592E-3</v>
      </c>
      <c r="AC67" s="2">
        <f t="shared" si="33"/>
        <v>2.3824337719907862E-3</v>
      </c>
      <c r="AD67" s="2">
        <f t="shared" si="33"/>
        <v>5.8388057446167577E-4</v>
      </c>
      <c r="AE67" s="2">
        <f t="shared" si="33"/>
        <v>4.0120747125901716E-4</v>
      </c>
      <c r="AF67" s="2">
        <f t="shared" si="33"/>
        <v>4.1222126963089091E-4</v>
      </c>
      <c r="AG67" s="2">
        <f t="shared" si="33"/>
        <v>5.7393840556357206E-4</v>
      </c>
      <c r="AH67" s="2">
        <f t="shared" si="14"/>
        <v>1.8355064396274663E-2</v>
      </c>
      <c r="AI67" s="2">
        <f t="shared" si="15"/>
        <v>1.0965648871770825E-2</v>
      </c>
      <c r="AJ67" s="2">
        <f t="shared" si="16"/>
        <v>8.8195903186701393E-3</v>
      </c>
      <c r="AK67" s="2">
        <f t="shared" si="17"/>
        <v>2.1339244424471728E-3</v>
      </c>
      <c r="AL67" s="2">
        <f t="shared" si="18"/>
        <v>4.9254402286034646E-4</v>
      </c>
      <c r="AM67" s="2">
        <f t="shared" si="19"/>
        <v>4.9307983759723148E-4</v>
      </c>
      <c r="AN67" s="2">
        <f t="shared" si="7"/>
        <v>4.8582789271236736E-5</v>
      </c>
      <c r="AO67" s="2">
        <f t="shared" si="8"/>
        <v>4.9948607056050389E-4</v>
      </c>
      <c r="AP67" s="2">
        <f t="shared" si="9"/>
        <v>1.1348750327693509E-3</v>
      </c>
      <c r="AQ67" s="2">
        <f t="shared" si="10"/>
        <v>3.514452642168231E-4</v>
      </c>
      <c r="AR67" s="2">
        <f t="shared" si="11"/>
        <v>1.2916939001498995E-4</v>
      </c>
      <c r="AS67" s="2">
        <f t="shared" si="12"/>
        <v>1.1435128345206553E-4</v>
      </c>
    </row>
    <row r="68" spans="1:45">
      <c r="A68">
        <v>66</v>
      </c>
      <c r="B68" t="s">
        <v>68</v>
      </c>
      <c r="C68">
        <v>148.05260000000001</v>
      </c>
      <c r="D68">
        <v>4.7503859999999998</v>
      </c>
      <c r="E68">
        <v>0.83645550000000002</v>
      </c>
      <c r="F68" t="s">
        <v>27</v>
      </c>
      <c r="G68" t="s">
        <v>53</v>
      </c>
      <c r="H68" t="s">
        <v>54</v>
      </c>
      <c r="I68">
        <v>146.04599999999999</v>
      </c>
      <c r="J68">
        <v>519.47339999999997</v>
      </c>
      <c r="K68">
        <v>670.17740000000003</v>
      </c>
      <c r="L68">
        <v>1525.3710000000001</v>
      </c>
      <c r="M68">
        <v>2087.739</v>
      </c>
      <c r="N68">
        <v>2352.0300000000002</v>
      </c>
      <c r="O68">
        <v>2304.87</v>
      </c>
      <c r="P68">
        <v>2545.6239999999998</v>
      </c>
      <c r="Q68">
        <v>2661.5549999999998</v>
      </c>
      <c r="R68">
        <v>367.03480000000002</v>
      </c>
      <c r="S68">
        <v>422.9615</v>
      </c>
      <c r="T68">
        <v>0</v>
      </c>
      <c r="U68">
        <v>115.511</v>
      </c>
      <c r="V68" s="2">
        <f t="shared" si="34"/>
        <v>1.1216618113752616E-3</v>
      </c>
      <c r="W68" s="2">
        <f t="shared" si="33"/>
        <v>1.5829429979469399E-3</v>
      </c>
      <c r="X68" s="2">
        <f t="shared" si="33"/>
        <v>2.5011274307759407E-3</v>
      </c>
      <c r="Y68" s="2">
        <f t="shared" si="33"/>
        <v>2.9262193989458324E-3</v>
      </c>
      <c r="Z68" s="2">
        <f t="shared" si="33"/>
        <v>3.5021205560856966E-3</v>
      </c>
      <c r="AA68" s="2">
        <f t="shared" si="33"/>
        <v>3.2476370533250473E-3</v>
      </c>
      <c r="AB68" s="2">
        <f t="shared" si="33"/>
        <v>3.5775653777325315E-3</v>
      </c>
      <c r="AC68" s="2">
        <f t="shared" si="33"/>
        <v>3.8114011337534864E-3</v>
      </c>
      <c r="AD68" s="2">
        <f t="shared" si="33"/>
        <v>5.1229479323236721E-4</v>
      </c>
      <c r="AE68" s="2">
        <f t="shared" si="33"/>
        <v>6.0639405644130411E-4</v>
      </c>
      <c r="AF68" s="2">
        <f t="shared" si="33"/>
        <v>0</v>
      </c>
      <c r="AG68" s="2">
        <f t="shared" si="33"/>
        <v>1.7782203838937578E-4</v>
      </c>
      <c r="AH68" s="2">
        <f t="shared" si="14"/>
        <v>1.3523024046611007E-3</v>
      </c>
      <c r="AI68" s="2">
        <f t="shared" si="15"/>
        <v>2.7136734148608867E-3</v>
      </c>
      <c r="AJ68" s="2">
        <f t="shared" si="16"/>
        <v>3.3748788047053722E-3</v>
      </c>
      <c r="AK68" s="2">
        <f t="shared" si="17"/>
        <v>3.6944832557430089E-3</v>
      </c>
      <c r="AL68" s="2">
        <f t="shared" si="18"/>
        <v>5.5934442483683566E-4</v>
      </c>
      <c r="AM68" s="2">
        <f t="shared" si="19"/>
        <v>8.8911019194687889E-5</v>
      </c>
      <c r="AN68" s="2">
        <f t="shared" si="7"/>
        <v>3.2617505505861072E-4</v>
      </c>
      <c r="AO68" s="2">
        <f t="shared" si="8"/>
        <v>3.0058541332086649E-4</v>
      </c>
      <c r="AP68" s="2">
        <f t="shared" si="9"/>
        <v>1.799470105021606E-4</v>
      </c>
      <c r="AQ68" s="2">
        <f t="shared" si="10"/>
        <v>1.6534684876630032E-4</v>
      </c>
      <c r="AR68" s="2">
        <f t="shared" si="11"/>
        <v>6.6538227119697078E-5</v>
      </c>
      <c r="AS68" s="2">
        <f t="shared" si="12"/>
        <v>1.2573916918954219E-4</v>
      </c>
    </row>
    <row r="69" spans="1:45">
      <c r="A69">
        <v>67</v>
      </c>
      <c r="B69" t="s">
        <v>68</v>
      </c>
      <c r="C69">
        <v>149.05590000000001</v>
      </c>
      <c r="D69">
        <v>4.7551670000000001</v>
      </c>
      <c r="E69">
        <v>0.83889230000000004</v>
      </c>
      <c r="F69" t="s">
        <v>28</v>
      </c>
      <c r="G69" t="s">
        <v>53</v>
      </c>
      <c r="H69" t="s">
        <v>54</v>
      </c>
      <c r="I69">
        <v>146.04599999999999</v>
      </c>
      <c r="J69">
        <v>939.9846</v>
      </c>
      <c r="K69">
        <v>669.19259999999997</v>
      </c>
      <c r="L69">
        <v>2540.366</v>
      </c>
      <c r="M69">
        <v>2293.895</v>
      </c>
      <c r="N69">
        <v>3358.6219999999998</v>
      </c>
      <c r="O69">
        <v>3353.6860000000001</v>
      </c>
      <c r="P69">
        <v>3762.6509999999998</v>
      </c>
      <c r="Q69">
        <v>4123.9269999999997</v>
      </c>
      <c r="R69">
        <v>1141.0909999999999</v>
      </c>
      <c r="S69">
        <v>1076.896</v>
      </c>
      <c r="T69">
        <v>358.04059999999998</v>
      </c>
      <c r="U69">
        <v>225.99170000000001</v>
      </c>
      <c r="V69" s="2">
        <f t="shared" si="34"/>
        <v>2.0296416122574336E-3</v>
      </c>
      <c r="W69" s="2">
        <f t="shared" si="33"/>
        <v>1.5806169238889692E-3</v>
      </c>
      <c r="X69" s="2">
        <f t="shared" si="33"/>
        <v>4.1653991630957662E-3</v>
      </c>
      <c r="Y69" s="2">
        <f t="shared" si="33"/>
        <v>3.2151720345047199E-3</v>
      </c>
      <c r="Z69" s="2">
        <f t="shared" si="33"/>
        <v>5.0009137410329174E-3</v>
      </c>
      <c r="AA69" s="2">
        <f t="shared" si="33"/>
        <v>4.7254530272065089E-3</v>
      </c>
      <c r="AB69" s="2">
        <f t="shared" si="33"/>
        <v>5.2879490239291773E-3</v>
      </c>
      <c r="AC69" s="2">
        <f t="shared" si="33"/>
        <v>5.9055477130161181E-3</v>
      </c>
      <c r="AD69" s="2">
        <f t="shared" si="33"/>
        <v>1.592696327172015E-3</v>
      </c>
      <c r="AE69" s="2">
        <f t="shared" si="33"/>
        <v>1.5439309105093834E-3</v>
      </c>
      <c r="AF69" s="2">
        <f t="shared" si="33"/>
        <v>5.3840995044390576E-4</v>
      </c>
      <c r="AG69" s="2">
        <f t="shared" si="33"/>
        <v>3.4790024112924569E-4</v>
      </c>
      <c r="AH69" s="2">
        <f t="shared" si="14"/>
        <v>1.8051292680732014E-3</v>
      </c>
      <c r="AI69" s="2">
        <f t="shared" si="15"/>
        <v>3.6902855988002431E-3</v>
      </c>
      <c r="AJ69" s="2">
        <f t="shared" si="16"/>
        <v>4.8631833841197136E-3</v>
      </c>
      <c r="AK69" s="2">
        <f t="shared" si="17"/>
        <v>5.5967483684726477E-3</v>
      </c>
      <c r="AL69" s="2">
        <f t="shared" si="18"/>
        <v>1.5683136188406992E-3</v>
      </c>
      <c r="AM69" s="2">
        <f t="shared" si="19"/>
        <v>4.431550957865757E-4</v>
      </c>
      <c r="AN69" s="2">
        <f t="shared" si="7"/>
        <v>3.1750840206551742E-4</v>
      </c>
      <c r="AO69" s="2">
        <f t="shared" si="8"/>
        <v>6.7191204629415036E-4</v>
      </c>
      <c r="AP69" s="2">
        <f t="shared" si="9"/>
        <v>1.9478013869714042E-4</v>
      </c>
      <c r="AQ69" s="2">
        <f t="shared" si="10"/>
        <v>4.3670822110529798E-4</v>
      </c>
      <c r="AR69" s="2">
        <f t="shared" si="11"/>
        <v>3.4482356809534243E-5</v>
      </c>
      <c r="AS69" s="2">
        <f t="shared" si="12"/>
        <v>1.3471070733827412E-4</v>
      </c>
    </row>
    <row r="70" spans="1:45">
      <c r="A70">
        <v>68</v>
      </c>
      <c r="B70" t="s">
        <v>68</v>
      </c>
      <c r="C70">
        <v>150.05930000000001</v>
      </c>
      <c r="D70">
        <v>4.7373659999999997</v>
      </c>
      <c r="E70">
        <v>0.84234909999999996</v>
      </c>
      <c r="F70" t="s">
        <v>29</v>
      </c>
      <c r="G70" t="s">
        <v>53</v>
      </c>
      <c r="H70" t="s">
        <v>54</v>
      </c>
      <c r="I70">
        <v>146.04599999999999</v>
      </c>
      <c r="J70">
        <v>3945.5360000000001</v>
      </c>
      <c r="K70">
        <v>3395.03</v>
      </c>
      <c r="L70">
        <v>5373.1509999999998</v>
      </c>
      <c r="M70">
        <v>6567.84</v>
      </c>
      <c r="N70">
        <v>6541.7110000000002</v>
      </c>
      <c r="O70">
        <v>6979.1679999999997</v>
      </c>
      <c r="P70">
        <v>5748.8649999999998</v>
      </c>
      <c r="Q70">
        <v>6097.1310000000003</v>
      </c>
      <c r="R70">
        <v>3034.4989999999998</v>
      </c>
      <c r="S70">
        <v>2953.2170000000001</v>
      </c>
      <c r="T70">
        <v>1747.7170000000001</v>
      </c>
      <c r="U70">
        <v>1692.1579999999999</v>
      </c>
      <c r="V70" s="2">
        <f t="shared" si="34"/>
        <v>8.5193140911667548E-3</v>
      </c>
      <c r="W70" s="2">
        <f t="shared" si="33"/>
        <v>8.0189797004790071E-3</v>
      </c>
      <c r="X70" s="2">
        <f t="shared" si="33"/>
        <v>8.8102732750269773E-3</v>
      </c>
      <c r="Y70" s="2">
        <f t="shared" si="33"/>
        <v>9.205624274477027E-3</v>
      </c>
      <c r="Z70" s="2">
        <f t="shared" si="33"/>
        <v>9.7404627343494424E-3</v>
      </c>
      <c r="AA70" s="2">
        <f t="shared" si="33"/>
        <v>9.8338754889345011E-3</v>
      </c>
      <c r="AB70" s="2">
        <f t="shared" si="33"/>
        <v>8.0793315844202955E-3</v>
      </c>
      <c r="AC70" s="2">
        <f t="shared" si="33"/>
        <v>8.7312161522281259E-3</v>
      </c>
      <c r="AD70" s="2">
        <f t="shared" si="33"/>
        <v>4.2354513462179192E-3</v>
      </c>
      <c r="AE70" s="2">
        <f t="shared" si="33"/>
        <v>4.2339863939895687E-3</v>
      </c>
      <c r="AF70" s="2">
        <f t="shared" si="33"/>
        <v>2.6281606704937144E-3</v>
      </c>
      <c r="AG70" s="2">
        <f t="shared" si="33"/>
        <v>2.6049725553141203E-3</v>
      </c>
      <c r="AH70" s="2">
        <f t="shared" si="14"/>
        <v>8.2691468958228809E-3</v>
      </c>
      <c r="AI70" s="2">
        <f t="shared" si="15"/>
        <v>9.0079487747520021E-3</v>
      </c>
      <c r="AJ70" s="2">
        <f t="shared" si="16"/>
        <v>9.7871691116419718E-3</v>
      </c>
      <c r="AK70" s="2">
        <f t="shared" si="17"/>
        <v>8.4052738683242107E-3</v>
      </c>
      <c r="AL70" s="2">
        <f t="shared" si="18"/>
        <v>4.2347188701037444E-3</v>
      </c>
      <c r="AM70" s="2">
        <f t="shared" si="19"/>
        <v>2.6165666129039176E-3</v>
      </c>
      <c r="AN70" s="2">
        <f t="shared" si="7"/>
        <v>3.5378984051614575E-4</v>
      </c>
      <c r="AO70" s="2">
        <f t="shared" si="8"/>
        <v>2.7955537266000915E-4</v>
      </c>
      <c r="AP70" s="2">
        <f t="shared" si="9"/>
        <v>6.6052792216409752E-5</v>
      </c>
      <c r="AQ70" s="2">
        <f t="shared" si="10"/>
        <v>4.6095199844777864E-4</v>
      </c>
      <c r="AR70" s="2">
        <f t="shared" si="11"/>
        <v>1.0358776547809751E-6</v>
      </c>
      <c r="AS70" s="2">
        <f t="shared" si="12"/>
        <v>1.639647348642571E-5</v>
      </c>
    </row>
    <row r="71" spans="1:45">
      <c r="A71">
        <v>69</v>
      </c>
      <c r="B71" t="s">
        <v>68</v>
      </c>
      <c r="C71">
        <v>151.06270000000001</v>
      </c>
      <c r="D71">
        <v>4.740113</v>
      </c>
      <c r="E71">
        <v>0.84964669999999998</v>
      </c>
      <c r="F71" t="s">
        <v>30</v>
      </c>
      <c r="G71" t="s">
        <v>53</v>
      </c>
      <c r="H71" t="s">
        <v>54</v>
      </c>
      <c r="I71">
        <v>146.04599999999999</v>
      </c>
      <c r="J71">
        <v>85972.76</v>
      </c>
      <c r="K71">
        <v>80256.350000000006</v>
      </c>
      <c r="L71">
        <v>128905.2</v>
      </c>
      <c r="M71">
        <v>148233.79999999999</v>
      </c>
      <c r="N71">
        <v>145993.79999999999</v>
      </c>
      <c r="O71">
        <v>153009.5</v>
      </c>
      <c r="P71">
        <v>90002.32</v>
      </c>
      <c r="Q71">
        <v>88898.34</v>
      </c>
      <c r="R71">
        <v>51989.86</v>
      </c>
      <c r="S71">
        <v>52008.28</v>
      </c>
      <c r="T71">
        <v>29866.13</v>
      </c>
      <c r="U71">
        <v>30411.07</v>
      </c>
      <c r="V71" s="2">
        <f t="shared" si="34"/>
        <v>0.18563484041825939</v>
      </c>
      <c r="W71" s="2">
        <f t="shared" si="33"/>
        <v>0.18956358014054026</v>
      </c>
      <c r="X71" s="2">
        <f t="shared" si="33"/>
        <v>0.21136387914130972</v>
      </c>
      <c r="Y71" s="2">
        <f t="shared" si="33"/>
        <v>0.20776764774689588</v>
      </c>
      <c r="Z71" s="2">
        <f t="shared" si="33"/>
        <v>0.21738153341626759</v>
      </c>
      <c r="AA71" s="2">
        <f t="shared" si="33"/>
        <v>0.21559537922344377</v>
      </c>
      <c r="AB71" s="2">
        <f t="shared" si="33"/>
        <v>0.12648733039427826</v>
      </c>
      <c r="AC71" s="2">
        <f t="shared" si="33"/>
        <v>0.1273042390124581</v>
      </c>
      <c r="AD71" s="2">
        <f t="shared" si="33"/>
        <v>7.2565692895822737E-2</v>
      </c>
      <c r="AE71" s="2">
        <f t="shared" si="33"/>
        <v>7.4563552185565693E-2</v>
      </c>
      <c r="AF71" s="2">
        <f t="shared" si="33"/>
        <v>4.4911726695942442E-2</v>
      </c>
      <c r="AG71" s="2">
        <f t="shared" si="33"/>
        <v>4.6815960878202029E-2</v>
      </c>
      <c r="AH71" s="2">
        <f t="shared" si="14"/>
        <v>0.18759921027939983</v>
      </c>
      <c r="AI71" s="2">
        <f t="shared" si="15"/>
        <v>0.2095657634441028</v>
      </c>
      <c r="AJ71" s="2">
        <f t="shared" si="16"/>
        <v>0.21648845631985569</v>
      </c>
      <c r="AK71" s="2">
        <f t="shared" si="17"/>
        <v>0.12689578470336818</v>
      </c>
      <c r="AL71" s="2">
        <f t="shared" si="18"/>
        <v>7.3564622540694208E-2</v>
      </c>
      <c r="AM71" s="2">
        <f t="shared" si="19"/>
        <v>4.5863843787072235E-2</v>
      </c>
      <c r="AN71" s="2">
        <f t="shared" si="7"/>
        <v>2.7780384991417501E-3</v>
      </c>
      <c r="AO71" s="2">
        <f t="shared" si="8"/>
        <v>2.54291960570598E-3</v>
      </c>
      <c r="AP71" s="2">
        <f t="shared" si="9"/>
        <v>1.2630017419905104E-3</v>
      </c>
      <c r="AQ71" s="2">
        <f t="shared" si="10"/>
        <v>5.776416235247011E-4</v>
      </c>
      <c r="AR71" s="2">
        <f t="shared" si="11"/>
        <v>1.412699851633784E-3</v>
      </c>
      <c r="AS71" s="2">
        <f t="shared" si="12"/>
        <v>1.3464969032429741E-3</v>
      </c>
    </row>
    <row r="72" spans="1:45">
      <c r="A72">
        <v>70</v>
      </c>
      <c r="B72" t="s">
        <v>68</v>
      </c>
      <c r="C72">
        <v>147.04300000000001</v>
      </c>
      <c r="D72">
        <v>4.7483700000000004</v>
      </c>
      <c r="E72">
        <v>0.84981510000000005</v>
      </c>
      <c r="F72" t="s">
        <v>48</v>
      </c>
      <c r="G72" t="s">
        <v>53</v>
      </c>
      <c r="H72" t="s">
        <v>54</v>
      </c>
      <c r="I72">
        <v>146.04599999999999</v>
      </c>
      <c r="J72">
        <v>78045.48</v>
      </c>
      <c r="K72">
        <v>72844.509999999995</v>
      </c>
      <c r="L72">
        <v>112879.4</v>
      </c>
      <c r="M72">
        <v>131896.79999999999</v>
      </c>
      <c r="N72">
        <v>128624.5</v>
      </c>
      <c r="O72">
        <v>133989.79999999999</v>
      </c>
      <c r="P72">
        <v>54507.43</v>
      </c>
      <c r="Q72">
        <v>52569.97</v>
      </c>
      <c r="R72">
        <v>17784.419999999998</v>
      </c>
      <c r="S72">
        <v>20489.96</v>
      </c>
      <c r="T72">
        <v>10196.77</v>
      </c>
      <c r="U72">
        <v>9881.2369999999992</v>
      </c>
      <c r="V72" s="2">
        <f t="shared" si="34"/>
        <v>0.16851803088753292</v>
      </c>
      <c r="W72" s="2">
        <f t="shared" si="33"/>
        <v>0.17205699124347648</v>
      </c>
      <c r="X72" s="2">
        <f t="shared" si="33"/>
        <v>0.18508662070376955</v>
      </c>
      <c r="Y72" s="2">
        <f t="shared" si="33"/>
        <v>0.18486936097801432</v>
      </c>
      <c r="Z72" s="2">
        <f t="shared" si="33"/>
        <v>0.19151903056774133</v>
      </c>
      <c r="AA72" s="2">
        <f t="shared" si="33"/>
        <v>0.18879600118341269</v>
      </c>
      <c r="AB72" s="2">
        <f t="shared" si="33"/>
        <v>7.6603573189591059E-2</v>
      </c>
      <c r="AC72" s="2">
        <f t="shared" si="33"/>
        <v>7.5281271008634715E-2</v>
      </c>
      <c r="AD72" s="2">
        <f t="shared" si="33"/>
        <v>2.482289354213163E-2</v>
      </c>
      <c r="AE72" s="2">
        <f t="shared" si="33"/>
        <v>2.9376172442929352E-2</v>
      </c>
      <c r="AF72" s="2">
        <f t="shared" si="33"/>
        <v>1.5333575104018666E-2</v>
      </c>
      <c r="AG72" s="2">
        <f t="shared" si="33"/>
        <v>1.5211553056838918E-2</v>
      </c>
      <c r="AH72" s="2">
        <f>AVERAGE(V72:W72)</f>
        <v>0.17028751106550472</v>
      </c>
      <c r="AI72" s="2">
        <f>AVERAGE(X72:Y72)</f>
        <v>0.18497799084089195</v>
      </c>
      <c r="AJ72" s="2">
        <f>AVERAGE(Z72:AA72)</f>
        <v>0.190157515875577</v>
      </c>
      <c r="AK72" s="2">
        <f>AVERAGE(AB72:AC72)</f>
        <v>7.5942422099112894E-2</v>
      </c>
      <c r="AL72" s="2">
        <f>AVERAGE(AD72:AE72)</f>
        <v>2.7099532992530491E-2</v>
      </c>
      <c r="AM72" s="2">
        <f>AVERAGE(AF72:AG72)</f>
        <v>1.5272564080428791E-2</v>
      </c>
      <c r="AN72" s="2">
        <f>STDEV(V72:W72)</f>
        <v>2.5024228660380492E-3</v>
      </c>
      <c r="AO72" s="2">
        <f>STDEV(X72:Y72)</f>
        <v>1.5362582536025354E-4</v>
      </c>
      <c r="AP72" s="2">
        <f>STDEV(Z72:AA72)</f>
        <v>1.925472543029011E-3</v>
      </c>
      <c r="AQ72" s="2">
        <f>STDEV(AB72:AC72)</f>
        <v>9.3500883893199254E-4</v>
      </c>
      <c r="AR72" s="2">
        <f>STDEV(AD72:AE72)</f>
        <v>3.2196543873876985E-3</v>
      </c>
      <c r="AS72" s="2">
        <f>STDEV(AF72:AG72)</f>
        <v>8.6282617015064203E-5</v>
      </c>
    </row>
    <row r="73" spans="1:45">
      <c r="A73">
        <v>71</v>
      </c>
      <c r="B73" t="s">
        <v>68</v>
      </c>
      <c r="C73">
        <v>148.0463</v>
      </c>
      <c r="D73">
        <v>4.7536149999999999</v>
      </c>
      <c r="E73">
        <v>0.847136</v>
      </c>
      <c r="F73" t="s">
        <v>49</v>
      </c>
      <c r="G73" t="s">
        <v>53</v>
      </c>
      <c r="H73" t="s">
        <v>54</v>
      </c>
      <c r="I73">
        <v>146.04599999999999</v>
      </c>
      <c r="J73">
        <v>3400.51</v>
      </c>
      <c r="K73">
        <v>3898.4670000000001</v>
      </c>
      <c r="L73">
        <v>5893.3370000000004</v>
      </c>
      <c r="M73">
        <v>6619.701</v>
      </c>
      <c r="N73">
        <v>6564.6530000000002</v>
      </c>
      <c r="O73">
        <v>7492.25</v>
      </c>
      <c r="P73">
        <v>5948.4049999999997</v>
      </c>
      <c r="Q73">
        <v>5708.9</v>
      </c>
      <c r="R73">
        <v>2324.9899999999998</v>
      </c>
      <c r="S73">
        <v>2400.038</v>
      </c>
      <c r="T73">
        <v>713.90750000000003</v>
      </c>
      <c r="U73">
        <v>705.83180000000004</v>
      </c>
      <c r="V73" s="2">
        <f t="shared" si="34"/>
        <v>7.3424783756005432E-3</v>
      </c>
      <c r="W73" s="2">
        <f t="shared" si="33"/>
        <v>9.2080858596204716E-3</v>
      </c>
      <c r="X73" s="2">
        <f t="shared" si="33"/>
        <v>9.6632142800058413E-3</v>
      </c>
      <c r="Y73" s="2">
        <f t="shared" si="33"/>
        <v>9.2783137554172841E-3</v>
      </c>
      <c r="Z73" s="2">
        <f t="shared" si="33"/>
        <v>9.7746228640236878E-3</v>
      </c>
      <c r="AA73" s="2">
        <f t="shared" si="33"/>
        <v>1.0556824772232094E-2</v>
      </c>
      <c r="AB73" s="2">
        <f t="shared" si="33"/>
        <v>8.3597608212096844E-3</v>
      </c>
      <c r="AC73" s="2">
        <f t="shared" si="33"/>
        <v>8.1752614289335671E-3</v>
      </c>
      <c r="AD73" s="2">
        <f t="shared" si="33"/>
        <v>3.2451426167690945E-3</v>
      </c>
      <c r="AE73" s="2">
        <f t="shared" si="33"/>
        <v>3.4409013076444894E-3</v>
      </c>
      <c r="AF73" s="2">
        <f t="shared" si="33"/>
        <v>1.0735511606687416E-3</v>
      </c>
      <c r="AG73" s="2">
        <f t="shared" si="33"/>
        <v>1.0865843896775392E-3</v>
      </c>
      <c r="AH73" s="2">
        <f t="shared" si="14"/>
        <v>8.2752821176105065E-3</v>
      </c>
      <c r="AI73" s="2">
        <f t="shared" si="15"/>
        <v>9.4707640177115627E-3</v>
      </c>
      <c r="AJ73" s="2">
        <f t="shared" si="16"/>
        <v>1.016572381812789E-2</v>
      </c>
      <c r="AK73" s="2">
        <f t="shared" si="17"/>
        <v>8.2675111250716249E-3</v>
      </c>
      <c r="AL73" s="2">
        <f t="shared" si="18"/>
        <v>3.3430219622067919E-3</v>
      </c>
      <c r="AM73" s="2">
        <f t="shared" si="19"/>
        <v>1.0800677751731404E-3</v>
      </c>
      <c r="AN73" s="2">
        <f t="shared" si="7"/>
        <v>1.3191837029828649E-3</v>
      </c>
      <c r="AO73" s="2">
        <f t="shared" si="8"/>
        <v>2.721657710188282E-4</v>
      </c>
      <c r="AP73" s="2">
        <f t="shared" si="9"/>
        <v>5.5310027355122112E-4</v>
      </c>
      <c r="AQ73" s="2">
        <f t="shared" si="10"/>
        <v>1.3046077140323946E-4</v>
      </c>
      <c r="AR73" s="2">
        <f t="shared" si="11"/>
        <v>1.3842229779419289E-4</v>
      </c>
      <c r="AS73" s="2">
        <f t="shared" si="12"/>
        <v>9.2158846128779876E-6</v>
      </c>
    </row>
    <row r="74" spans="1:45">
      <c r="A74">
        <v>72</v>
      </c>
      <c r="B74" t="s">
        <v>68</v>
      </c>
      <c r="C74">
        <v>149.0497</v>
      </c>
      <c r="D74">
        <v>4.7469809999999999</v>
      </c>
      <c r="E74">
        <v>0.8419896</v>
      </c>
      <c r="F74" t="s">
        <v>50</v>
      </c>
      <c r="G74" t="s">
        <v>53</v>
      </c>
      <c r="H74" t="s">
        <v>54</v>
      </c>
      <c r="I74">
        <v>146.04599999999999</v>
      </c>
      <c r="J74">
        <v>336.48500000000001</v>
      </c>
      <c r="K74">
        <v>478.03949999999998</v>
      </c>
      <c r="L74">
        <v>1618.626</v>
      </c>
      <c r="M74">
        <v>1943.2349999999999</v>
      </c>
      <c r="N74">
        <v>3093.2860000000001</v>
      </c>
      <c r="O74">
        <v>3024.41</v>
      </c>
      <c r="P74">
        <v>11187.19</v>
      </c>
      <c r="Q74">
        <v>12657.53</v>
      </c>
      <c r="R74">
        <v>6365.4989999999998</v>
      </c>
      <c r="S74">
        <v>5472.8739999999998</v>
      </c>
      <c r="T74">
        <v>3292.34</v>
      </c>
      <c r="U74">
        <v>3098.06</v>
      </c>
      <c r="V74" s="2">
        <f t="shared" si="34"/>
        <v>7.2654802844689429E-4</v>
      </c>
      <c r="W74" s="2">
        <f t="shared" si="33"/>
        <v>1.1291178712786436E-3</v>
      </c>
      <c r="X74" s="2">
        <f t="shared" si="33"/>
        <v>2.6540362238217045E-3</v>
      </c>
      <c r="Y74" s="2">
        <f t="shared" si="33"/>
        <v>2.7236795182302501E-3</v>
      </c>
      <c r="Z74" s="2">
        <f t="shared" si="33"/>
        <v>4.6058343160810446E-3</v>
      </c>
      <c r="AA74" s="2">
        <f t="shared" si="33"/>
        <v>4.2614923967281481E-3</v>
      </c>
      <c r="AB74" s="2">
        <f t="shared" si="33"/>
        <v>1.57222369124881E-2</v>
      </c>
      <c r="AC74" s="2">
        <f t="shared" si="33"/>
        <v>1.8125841544705548E-2</v>
      </c>
      <c r="AD74" s="2">
        <f t="shared" si="33"/>
        <v>8.8847487868339466E-3</v>
      </c>
      <c r="AE74" s="2">
        <f t="shared" si="33"/>
        <v>7.846383808578666E-3</v>
      </c>
      <c r="AF74" s="2">
        <f t="shared" si="33"/>
        <v>4.9509151091928928E-3</v>
      </c>
      <c r="AG74" s="2">
        <f t="shared" si="33"/>
        <v>4.7692717079117104E-3</v>
      </c>
      <c r="AH74" s="2">
        <f t="shared" si="14"/>
        <v>9.2783294986276891E-4</v>
      </c>
      <c r="AI74" s="2">
        <f t="shared" si="15"/>
        <v>2.6888578710259773E-3</v>
      </c>
      <c r="AJ74" s="2">
        <f t="shared" si="16"/>
        <v>4.433663356404596E-3</v>
      </c>
      <c r="AK74" s="2">
        <f t="shared" si="17"/>
        <v>1.6924039228596824E-2</v>
      </c>
      <c r="AL74" s="2">
        <f t="shared" si="18"/>
        <v>8.3655662977063054E-3</v>
      </c>
      <c r="AM74" s="2">
        <f t="shared" si="19"/>
        <v>4.8600934085523016E-3</v>
      </c>
      <c r="AN74" s="2">
        <f t="shared" si="7"/>
        <v>2.8465986576753263E-4</v>
      </c>
      <c r="AO74" s="2">
        <f t="shared" si="8"/>
        <v>4.9245245740453757E-5</v>
      </c>
      <c r="AP74" s="2">
        <f t="shared" si="9"/>
        <v>2.434865062212244E-4</v>
      </c>
      <c r="AQ74" s="2">
        <f t="shared" si="10"/>
        <v>1.6996051347323556E-3</v>
      </c>
      <c r="AR74" s="2">
        <f t="shared" si="11"/>
        <v>7.3423491747093078E-4</v>
      </c>
      <c r="AS74" s="2">
        <f t="shared" si="12"/>
        <v>1.2844128080371323E-4</v>
      </c>
    </row>
    <row r="75" spans="1:45">
      <c r="A75">
        <v>73</v>
      </c>
      <c r="B75" t="s">
        <v>68</v>
      </c>
      <c r="C75">
        <v>150.053</v>
      </c>
      <c r="D75">
        <v>4.7510870000000001</v>
      </c>
      <c r="E75">
        <v>0.84764280000000003</v>
      </c>
      <c r="F75" t="s">
        <v>51</v>
      </c>
      <c r="G75" t="s">
        <v>53</v>
      </c>
      <c r="H75" t="s">
        <v>54</v>
      </c>
      <c r="I75">
        <v>146.04599999999999</v>
      </c>
      <c r="J75">
        <v>763.14030000000002</v>
      </c>
      <c r="K75">
        <v>610.69680000000005</v>
      </c>
      <c r="L75">
        <v>2610.8209999999999</v>
      </c>
      <c r="M75">
        <v>3749.2469999999998</v>
      </c>
      <c r="N75">
        <v>4221.4269999999997</v>
      </c>
      <c r="O75">
        <v>4528.366</v>
      </c>
      <c r="P75">
        <v>18797.400000000001</v>
      </c>
      <c r="Q75">
        <v>18258.060000000001</v>
      </c>
      <c r="R75">
        <v>11760.98</v>
      </c>
      <c r="S75">
        <v>11789.89</v>
      </c>
      <c r="T75">
        <v>9706.7919999999995</v>
      </c>
      <c r="U75">
        <v>8908.5789999999997</v>
      </c>
      <c r="V75" s="2">
        <f t="shared" si="34"/>
        <v>1.6477943456420687E-3</v>
      </c>
      <c r="W75" s="2">
        <f t="shared" si="33"/>
        <v>1.4424512426539642E-3</v>
      </c>
      <c r="X75" s="2">
        <f t="shared" si="33"/>
        <v>4.2809231458745909E-3</v>
      </c>
      <c r="Y75" s="2">
        <f t="shared" si="33"/>
        <v>5.2550243602478399E-3</v>
      </c>
      <c r="Z75" s="2">
        <f t="shared" si="33"/>
        <v>6.2856112688678169E-3</v>
      </c>
      <c r="AA75" s="2">
        <f t="shared" si="33"/>
        <v>6.3806154848721755E-3</v>
      </c>
      <c r="AB75" s="2">
        <f t="shared" si="33"/>
        <v>2.6417462842662349E-2</v>
      </c>
      <c r="AC75" s="2">
        <f t="shared" si="33"/>
        <v>2.6145914919713922E-2</v>
      </c>
      <c r="AD75" s="2">
        <f t="shared" si="33"/>
        <v>1.6415579169359432E-2</v>
      </c>
      <c r="AE75" s="2">
        <f t="shared" si="33"/>
        <v>1.690300233495665E-2</v>
      </c>
      <c r="AF75" s="2">
        <f t="shared" si="33"/>
        <v>1.4596761930600331E-2</v>
      </c>
      <c r="AG75" s="2">
        <f t="shared" si="33"/>
        <v>1.3714206239516471E-2</v>
      </c>
      <c r="AH75" s="2">
        <f t="shared" si="14"/>
        <v>1.5451227941480163E-3</v>
      </c>
      <c r="AI75" s="2">
        <f t="shared" si="15"/>
        <v>4.7679737530612158E-3</v>
      </c>
      <c r="AJ75" s="2">
        <f t="shared" si="16"/>
        <v>6.3331133768699966E-3</v>
      </c>
      <c r="AK75" s="2">
        <f t="shared" si="17"/>
        <v>2.6281688881188134E-2</v>
      </c>
      <c r="AL75" s="2">
        <f t="shared" si="18"/>
        <v>1.6659290752158041E-2</v>
      </c>
      <c r="AM75" s="2">
        <f t="shared" si="19"/>
        <v>1.4155484085058401E-2</v>
      </c>
      <c r="AN75" s="2">
        <f t="shared" si="7"/>
        <v>1.4519950059277634E-4</v>
      </c>
      <c r="AO75" s="2">
        <f t="shared" si="8"/>
        <v>6.8879357424537515E-4</v>
      </c>
      <c r="AP75" s="2">
        <f t="shared" si="9"/>
        <v>6.7178125377993482E-5</v>
      </c>
      <c r="AQ75" s="2">
        <f t="shared" si="10"/>
        <v>1.9201337773395446E-4</v>
      </c>
      <c r="AR75" s="2">
        <f t="shared" si="11"/>
        <v>3.4466022570120577E-4</v>
      </c>
      <c r="AS75" s="2">
        <f t="shared" si="12"/>
        <v>6.2406111394017747E-4</v>
      </c>
    </row>
    <row r="76" spans="1:45">
      <c r="A76">
        <v>74</v>
      </c>
      <c r="B76" t="s">
        <v>68</v>
      </c>
      <c r="C76">
        <v>151.0564</v>
      </c>
      <c r="D76">
        <v>4.7333629999999998</v>
      </c>
      <c r="E76">
        <v>0.84774570000000005</v>
      </c>
      <c r="F76" t="s">
        <v>52</v>
      </c>
      <c r="G76" t="s">
        <v>53</v>
      </c>
      <c r="H76" t="s">
        <v>54</v>
      </c>
      <c r="I76">
        <v>146.04599999999999</v>
      </c>
      <c r="J76">
        <v>4725.8540000000003</v>
      </c>
      <c r="K76">
        <v>3726.52</v>
      </c>
      <c r="L76">
        <v>8063.0360000000001</v>
      </c>
      <c r="M76">
        <v>10339.799999999999</v>
      </c>
      <c r="N76">
        <v>11223.44</v>
      </c>
      <c r="O76">
        <v>12403.52</v>
      </c>
      <c r="P76">
        <v>29732.82</v>
      </c>
      <c r="Q76">
        <v>31272.71</v>
      </c>
      <c r="R76">
        <v>34943.78</v>
      </c>
      <c r="S76">
        <v>36334.589999999997</v>
      </c>
      <c r="T76">
        <v>35130.300000000003</v>
      </c>
      <c r="U76">
        <v>33318.9</v>
      </c>
      <c r="V76" s="2">
        <f t="shared" si="34"/>
        <v>1.0204199017572461E-2</v>
      </c>
      <c r="W76" s="2">
        <f t="shared" si="33"/>
        <v>8.8019511560808086E-3</v>
      </c>
      <c r="X76" s="2">
        <f t="shared" si="33"/>
        <v>1.3220836448925485E-2</v>
      </c>
      <c r="Y76" s="2">
        <f t="shared" si="33"/>
        <v>1.4492483658742839E-2</v>
      </c>
      <c r="Z76" s="2">
        <f t="shared" si="33"/>
        <v>1.6711453482308666E-2</v>
      </c>
      <c r="AA76" s="2">
        <f t="shared" si="33"/>
        <v>1.7476964489822982E-2</v>
      </c>
      <c r="AB76" s="2">
        <f t="shared" si="33"/>
        <v>4.178586759645312E-2</v>
      </c>
      <c r="AC76" s="2">
        <f t="shared" si="33"/>
        <v>4.4783159600137512E-2</v>
      </c>
      <c r="AD76" s="2">
        <f t="shared" si="33"/>
        <v>4.8773349420429143E-2</v>
      </c>
      <c r="AE76" s="2">
        <f t="shared" si="33"/>
        <v>5.2092399471894348E-2</v>
      </c>
      <c r="AF76" s="2">
        <f t="shared" si="33"/>
        <v>5.2827816404283606E-2</v>
      </c>
      <c r="AG76" s="2">
        <f t="shared" si="33"/>
        <v>5.1292385269729922E-2</v>
      </c>
      <c r="AH76" s="2">
        <f t="shared" si="14"/>
        <v>9.5030750868266359E-3</v>
      </c>
      <c r="AI76" s="2">
        <f t="shared" si="15"/>
        <v>1.3856660053834163E-2</v>
      </c>
      <c r="AJ76" s="2">
        <f t="shared" si="16"/>
        <v>1.7094208986065826E-2</v>
      </c>
      <c r="AK76" s="2">
        <f t="shared" si="17"/>
        <v>4.3284513598295313E-2</v>
      </c>
      <c r="AL76" s="2">
        <f t="shared" si="18"/>
        <v>5.0432874446161749E-2</v>
      </c>
      <c r="AM76" s="2">
        <f t="shared" si="19"/>
        <v>5.2060100837006767E-2</v>
      </c>
      <c r="AN76" s="2">
        <f t="shared" si="7"/>
        <v>9.9153897176508239E-4</v>
      </c>
      <c r="AO76" s="2">
        <f t="shared" si="8"/>
        <v>8.9919036533880306E-4</v>
      </c>
      <c r="AP76" s="2">
        <f t="shared" si="9"/>
        <v>5.4129802448631863E-4</v>
      </c>
      <c r="AQ76" s="2">
        <f t="shared" si="10"/>
        <v>2.1194055010014478E-3</v>
      </c>
      <c r="AR76" s="2">
        <f t="shared" si="11"/>
        <v>2.3469227984886055E-3</v>
      </c>
      <c r="AS76" s="2">
        <f t="shared" si="12"/>
        <v>1.0857137672878646E-3</v>
      </c>
    </row>
    <row r="77" spans="1:45">
      <c r="A77">
        <v>75</v>
      </c>
      <c r="B77" t="s">
        <v>68</v>
      </c>
      <c r="C77">
        <v>152.0598</v>
      </c>
      <c r="D77">
        <v>4.7387079999999999</v>
      </c>
      <c r="E77">
        <v>0.85046569999999999</v>
      </c>
      <c r="F77" t="s">
        <v>55</v>
      </c>
      <c r="G77" t="s">
        <v>53</v>
      </c>
      <c r="H77" t="s">
        <v>54</v>
      </c>
      <c r="I77">
        <v>146.04599999999999</v>
      </c>
      <c r="J77">
        <v>109095.3</v>
      </c>
      <c r="K77">
        <v>94884.02</v>
      </c>
      <c r="L77">
        <v>195265.6</v>
      </c>
      <c r="M77">
        <v>239531.2</v>
      </c>
      <c r="N77">
        <v>242813.8</v>
      </c>
      <c r="O77">
        <v>256004.7</v>
      </c>
      <c r="P77">
        <v>467439.9</v>
      </c>
      <c r="Q77">
        <v>456458.8</v>
      </c>
      <c r="R77">
        <v>577137.6</v>
      </c>
      <c r="S77">
        <v>558102.9</v>
      </c>
      <c r="T77">
        <v>567808.19999999995</v>
      </c>
      <c r="U77">
        <v>556521.19999999995</v>
      </c>
      <c r="V77" s="2">
        <f t="shared" si="34"/>
        <v>0.23556168960822169</v>
      </c>
      <c r="W77" s="2">
        <f t="shared" si="33"/>
        <v>0.2241137870003635</v>
      </c>
      <c r="X77" s="2">
        <f t="shared" si="33"/>
        <v>0.32017400910789734</v>
      </c>
      <c r="Y77" s="2">
        <f t="shared" si="33"/>
        <v>0.33573202593464702</v>
      </c>
      <c r="Z77" s="2">
        <f t="shared" si="33"/>
        <v>0.36154436817612062</v>
      </c>
      <c r="AA77" s="2">
        <f t="shared" si="33"/>
        <v>0.36071897744574</v>
      </c>
      <c r="AB77" s="2">
        <f t="shared" si="33"/>
        <v>0.65693001103491988</v>
      </c>
      <c r="AC77" s="2">
        <f t="shared" si="33"/>
        <v>0.65365832674198199</v>
      </c>
      <c r="AD77" s="2">
        <f t="shared" si="33"/>
        <v>0.80554919440506634</v>
      </c>
      <c r="AE77" s="2">
        <f t="shared" si="33"/>
        <v>0.80014441371769185</v>
      </c>
      <c r="AF77" s="2">
        <f t="shared" si="33"/>
        <v>0.8538517274958296</v>
      </c>
      <c r="AG77" s="2">
        <f t="shared" si="33"/>
        <v>0.8567299581070329</v>
      </c>
      <c r="AH77" s="2">
        <f t="shared" si="14"/>
        <v>0.2298377383042926</v>
      </c>
      <c r="AI77" s="2">
        <f t="shared" si="15"/>
        <v>0.32795301752127215</v>
      </c>
      <c r="AJ77" s="2">
        <f t="shared" si="16"/>
        <v>0.36113167281093028</v>
      </c>
      <c r="AK77" s="2">
        <f t="shared" si="17"/>
        <v>0.65529416888845093</v>
      </c>
      <c r="AL77" s="2">
        <f t="shared" si="18"/>
        <v>0.80284680406137909</v>
      </c>
      <c r="AM77" s="2">
        <f t="shared" si="19"/>
        <v>0.85529084280143119</v>
      </c>
      <c r="AN77" s="2">
        <f t="shared" si="7"/>
        <v>8.094889564379688E-3</v>
      </c>
      <c r="AO77" s="2">
        <f t="shared" si="8"/>
        <v>1.1001179200009108E-2</v>
      </c>
      <c r="AP77" s="2">
        <f t="shared" si="9"/>
        <v>5.8363938258065818E-4</v>
      </c>
      <c r="AQ77" s="2">
        <f t="shared" si="10"/>
        <v>2.3134301494378991E-3</v>
      </c>
      <c r="AR77" s="2">
        <f t="shared" si="11"/>
        <v>3.8217570748685903E-3</v>
      </c>
      <c r="AS77" s="2">
        <f t="shared" si="12"/>
        <v>2.0352163830005491E-3</v>
      </c>
    </row>
    <row r="78" spans="1:45">
      <c r="I78" s="4" t="s">
        <v>32</v>
      </c>
      <c r="J78">
        <v>463128.36429999996</v>
      </c>
      <c r="K78">
        <v>423374.31030000001</v>
      </c>
      <c r="L78">
        <v>609873.36400000006</v>
      </c>
      <c r="M78">
        <v>713459.49</v>
      </c>
      <c r="N78">
        <v>671601.66599999997</v>
      </c>
      <c r="O78">
        <v>709706.76899999997</v>
      </c>
      <c r="P78">
        <v>711552.0560000001</v>
      </c>
      <c r="Q78">
        <v>698314.05999999994</v>
      </c>
      <c r="R78">
        <v>716452.3334</v>
      </c>
      <c r="S78">
        <v>697502.71380000003</v>
      </c>
      <c r="T78">
        <v>664996.2537</v>
      </c>
      <c r="U78">
        <v>649587.64980000001</v>
      </c>
    </row>
  </sheetData>
  <mergeCells count="4">
    <mergeCell ref="J1:U1"/>
    <mergeCell ref="V1:AG1"/>
    <mergeCell ref="AH1:AM1"/>
    <mergeCell ref="AN1:AS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zoomScale="125" zoomScaleNormal="125" zoomScalePageLayoutView="125" workbookViewId="0"/>
  </sheetViews>
  <sheetFormatPr baseColWidth="10" defaultRowHeight="15" x14ac:dyDescent="0"/>
  <cols>
    <col min="2" max="2" width="13.1640625" bestFit="1" customWidth="1"/>
    <col min="6" max="6" width="16.6640625" customWidth="1"/>
    <col min="7" max="7" width="20.5" customWidth="1"/>
    <col min="9" max="9" width="12.6640625" customWidth="1"/>
  </cols>
  <sheetData>
    <row r="1" spans="1:46" s="13" customFormat="1" ht="105">
      <c r="A1" s="9"/>
      <c r="B1" s="9"/>
      <c r="C1" s="9"/>
      <c r="D1" s="9"/>
      <c r="E1" s="9"/>
      <c r="F1" s="9"/>
      <c r="G1" s="9"/>
      <c r="H1" s="9"/>
      <c r="I1" s="9"/>
      <c r="J1" s="33" t="s">
        <v>94</v>
      </c>
      <c r="K1" s="33"/>
      <c r="L1" s="33"/>
      <c r="M1" s="28" t="s">
        <v>21</v>
      </c>
      <c r="N1" s="28"/>
      <c r="O1" s="28"/>
      <c r="P1" s="14" t="s">
        <v>95</v>
      </c>
      <c r="Q1" s="15" t="s">
        <v>102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s="1" customFormat="1" ht="7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82</v>
      </c>
      <c r="K2" s="8" t="s">
        <v>83</v>
      </c>
      <c r="L2" s="8" t="s">
        <v>84</v>
      </c>
      <c r="M2" s="8" t="s">
        <v>82</v>
      </c>
      <c r="N2" s="8" t="s">
        <v>83</v>
      </c>
      <c r="O2" s="8" t="s">
        <v>84</v>
      </c>
      <c r="P2" s="16" t="s">
        <v>85</v>
      </c>
      <c r="Q2" s="16" t="s">
        <v>86</v>
      </c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>
      <c r="A3">
        <v>1</v>
      </c>
      <c r="B3" t="s">
        <v>68</v>
      </c>
      <c r="C3">
        <v>275.01749999999998</v>
      </c>
      <c r="D3">
        <v>1.8723909999999999</v>
      </c>
      <c r="E3">
        <v>0.67272799999999999</v>
      </c>
      <c r="F3" t="s">
        <v>23</v>
      </c>
      <c r="G3" t="s">
        <v>24</v>
      </c>
      <c r="H3" t="s">
        <v>25</v>
      </c>
      <c r="I3">
        <v>275.01749999999998</v>
      </c>
      <c r="J3" s="2">
        <v>36200</v>
      </c>
      <c r="K3" s="2">
        <v>57400</v>
      </c>
      <c r="L3" s="2">
        <v>54500</v>
      </c>
      <c r="M3" s="2">
        <v>5.2677532013969734E-2</v>
      </c>
      <c r="N3" s="2">
        <v>8.3019959502458773E-2</v>
      </c>
      <c r="O3" s="2">
        <v>6.0859854829704074E-2</v>
      </c>
      <c r="P3" s="2">
        <v>6.5519115448710863E-2</v>
      </c>
      <c r="Q3" s="2">
        <v>1.5698638750236436E-2</v>
      </c>
    </row>
    <row r="4" spans="1:46">
      <c r="A4">
        <v>2</v>
      </c>
      <c r="B4" t="s">
        <v>68</v>
      </c>
      <c r="C4" t="s">
        <v>41</v>
      </c>
      <c r="D4" t="s">
        <v>41</v>
      </c>
      <c r="E4" t="s">
        <v>41</v>
      </c>
      <c r="F4" t="s">
        <v>26</v>
      </c>
      <c r="G4" t="s">
        <v>24</v>
      </c>
      <c r="H4" t="s">
        <v>25</v>
      </c>
      <c r="I4">
        <v>275.01749999999998</v>
      </c>
      <c r="J4">
        <v>0</v>
      </c>
      <c r="K4">
        <v>0</v>
      </c>
      <c r="L4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</row>
    <row r="5" spans="1:46">
      <c r="A5">
        <v>3</v>
      </c>
      <c r="B5" t="s">
        <v>68</v>
      </c>
      <c r="C5" t="s">
        <v>41</v>
      </c>
      <c r="D5" t="s">
        <v>41</v>
      </c>
      <c r="E5" t="s">
        <v>41</v>
      </c>
      <c r="F5" t="s">
        <v>27</v>
      </c>
      <c r="G5" t="s">
        <v>24</v>
      </c>
      <c r="H5" t="s">
        <v>25</v>
      </c>
      <c r="I5">
        <v>275.01749999999998</v>
      </c>
      <c r="J5">
        <v>0</v>
      </c>
      <c r="K5">
        <v>0</v>
      </c>
      <c r="L5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</row>
    <row r="6" spans="1:46">
      <c r="A6">
        <v>4</v>
      </c>
      <c r="B6" t="s">
        <v>68</v>
      </c>
      <c r="C6" t="s">
        <v>41</v>
      </c>
      <c r="D6" t="s">
        <v>41</v>
      </c>
      <c r="E6" t="s">
        <v>41</v>
      </c>
      <c r="F6" t="s">
        <v>28</v>
      </c>
      <c r="G6" t="s">
        <v>24</v>
      </c>
      <c r="H6" t="s">
        <v>25</v>
      </c>
      <c r="I6">
        <v>275.01749999999998</v>
      </c>
      <c r="J6">
        <v>0</v>
      </c>
      <c r="K6">
        <v>0</v>
      </c>
      <c r="L6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</row>
    <row r="7" spans="1:46">
      <c r="A7">
        <v>5</v>
      </c>
      <c r="B7" t="s">
        <v>68</v>
      </c>
      <c r="C7" t="s">
        <v>41</v>
      </c>
      <c r="D7" t="s">
        <v>41</v>
      </c>
      <c r="E7" t="s">
        <v>41</v>
      </c>
      <c r="F7" t="s">
        <v>29</v>
      </c>
      <c r="G7" t="s">
        <v>24</v>
      </c>
      <c r="H7" t="s">
        <v>25</v>
      </c>
      <c r="I7">
        <v>275.01749999999998</v>
      </c>
      <c r="J7">
        <v>0</v>
      </c>
      <c r="K7">
        <v>0</v>
      </c>
      <c r="L7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</row>
    <row r="8" spans="1:46">
      <c r="A8">
        <v>6</v>
      </c>
      <c r="B8" t="s">
        <v>68</v>
      </c>
      <c r="C8" t="s">
        <v>41</v>
      </c>
      <c r="D8" t="s">
        <v>41</v>
      </c>
      <c r="E8" t="s">
        <v>41</v>
      </c>
      <c r="F8" t="s">
        <v>30</v>
      </c>
      <c r="G8" t="s">
        <v>24</v>
      </c>
      <c r="H8" t="s">
        <v>25</v>
      </c>
      <c r="I8">
        <v>275.01749999999998</v>
      </c>
      <c r="J8">
        <v>0</v>
      </c>
      <c r="K8">
        <v>0</v>
      </c>
      <c r="L8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</row>
    <row r="9" spans="1:46">
      <c r="A9">
        <v>7</v>
      </c>
      <c r="B9" t="s">
        <v>68</v>
      </c>
      <c r="C9">
        <v>281.03609999999998</v>
      </c>
      <c r="D9">
        <v>1.981371</v>
      </c>
      <c r="E9">
        <v>0.82946880000000001</v>
      </c>
      <c r="F9" t="s">
        <v>31</v>
      </c>
      <c r="G9" t="s">
        <v>24</v>
      </c>
      <c r="H9" t="s">
        <v>25</v>
      </c>
      <c r="I9">
        <v>275.01749999999998</v>
      </c>
      <c r="J9" s="2">
        <v>651000</v>
      </c>
      <c r="K9" s="2">
        <v>634000</v>
      </c>
      <c r="L9" s="2">
        <v>841000</v>
      </c>
      <c r="M9" s="2">
        <v>0.94732246798603026</v>
      </c>
      <c r="N9" s="2">
        <v>0.91698004049754123</v>
      </c>
      <c r="O9" s="2">
        <v>0.93914014517029587</v>
      </c>
      <c r="P9" s="2">
        <v>0.93448088455128919</v>
      </c>
      <c r="Q9" s="2">
        <v>1.5698638750236409E-2</v>
      </c>
    </row>
    <row r="10" spans="1:46">
      <c r="A10">
        <v>8</v>
      </c>
      <c r="I10" s="4" t="s">
        <v>32</v>
      </c>
      <c r="J10">
        <v>687200</v>
      </c>
      <c r="K10">
        <v>691400</v>
      </c>
      <c r="L10">
        <v>895500</v>
      </c>
    </row>
    <row r="11" spans="1:46">
      <c r="A11">
        <v>9</v>
      </c>
    </row>
    <row r="12" spans="1:46">
      <c r="A12">
        <v>21</v>
      </c>
      <c r="B12" t="s">
        <v>68</v>
      </c>
      <c r="C12">
        <v>191.01910000000001</v>
      </c>
      <c r="D12">
        <v>1.65716</v>
      </c>
      <c r="E12">
        <v>0.79377350000000002</v>
      </c>
      <c r="F12" t="s">
        <v>23</v>
      </c>
      <c r="G12" t="s">
        <v>37</v>
      </c>
      <c r="H12" t="s">
        <v>38</v>
      </c>
      <c r="I12">
        <v>191.01910000000001</v>
      </c>
      <c r="J12" s="2">
        <v>579000</v>
      </c>
      <c r="K12" s="2">
        <v>475000</v>
      </c>
      <c r="L12" s="2">
        <v>484000</v>
      </c>
      <c r="M12" s="2">
        <v>0.25744775455758112</v>
      </c>
      <c r="N12" s="2">
        <v>0.28280542986425339</v>
      </c>
      <c r="O12" s="2">
        <v>0.31867263629180931</v>
      </c>
      <c r="P12" s="2">
        <v>0.28630860690454796</v>
      </c>
      <c r="Q12" s="2">
        <v>3.076240762479901E-2</v>
      </c>
    </row>
    <row r="13" spans="1:46">
      <c r="A13">
        <v>22</v>
      </c>
      <c r="B13" t="s">
        <v>68</v>
      </c>
      <c r="C13">
        <v>192.0222</v>
      </c>
      <c r="D13">
        <v>1.701465</v>
      </c>
      <c r="E13">
        <v>0.3787835</v>
      </c>
      <c r="F13" t="s">
        <v>26</v>
      </c>
      <c r="G13" t="s">
        <v>37</v>
      </c>
      <c r="H13" t="s">
        <v>38</v>
      </c>
      <c r="I13">
        <v>191.01910000000001</v>
      </c>
      <c r="J13">
        <v>0</v>
      </c>
      <c r="K13">
        <v>0</v>
      </c>
      <c r="L13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</row>
    <row r="14" spans="1:46">
      <c r="A14">
        <v>23</v>
      </c>
      <c r="B14" t="s">
        <v>68</v>
      </c>
      <c r="C14">
        <v>193.0258</v>
      </c>
      <c r="D14">
        <v>1.7184950000000001</v>
      </c>
      <c r="E14">
        <v>0.85261770000000003</v>
      </c>
      <c r="F14" t="s">
        <v>27</v>
      </c>
      <c r="G14" t="s">
        <v>37</v>
      </c>
      <c r="H14" t="s">
        <v>38</v>
      </c>
      <c r="I14">
        <v>191.01910000000001</v>
      </c>
      <c r="J14" s="2">
        <v>197000</v>
      </c>
      <c r="K14" s="2">
        <v>153000</v>
      </c>
      <c r="L14" s="2">
        <v>107000</v>
      </c>
      <c r="M14" s="2">
        <v>8.759448643841708E-2</v>
      </c>
      <c r="N14" s="2">
        <v>9.1093117408906882E-2</v>
      </c>
      <c r="O14" s="2">
        <v>7.0450355543850401E-2</v>
      </c>
      <c r="P14" s="2">
        <v>8.3045986463724783E-2</v>
      </c>
      <c r="Q14" s="2">
        <v>1.1047512994750902E-2</v>
      </c>
    </row>
    <row r="15" spans="1:46">
      <c r="A15">
        <v>24</v>
      </c>
      <c r="B15" t="s">
        <v>68</v>
      </c>
      <c r="C15">
        <v>194.0292</v>
      </c>
      <c r="D15">
        <v>1.662418</v>
      </c>
      <c r="E15">
        <v>0.85223280000000001</v>
      </c>
      <c r="F15" t="s">
        <v>28</v>
      </c>
      <c r="G15" t="s">
        <v>37</v>
      </c>
      <c r="H15" t="s">
        <v>38</v>
      </c>
      <c r="I15">
        <v>191.01910000000001</v>
      </c>
      <c r="J15" s="2">
        <v>146000</v>
      </c>
      <c r="K15" s="2">
        <v>63900</v>
      </c>
      <c r="L15" s="2">
        <v>62200</v>
      </c>
      <c r="M15" s="2">
        <v>6.4917741218319253E-2</v>
      </c>
      <c r="N15" s="2">
        <v>3.8044772564896405E-2</v>
      </c>
      <c r="O15" s="2">
        <v>4.0953384250724256E-2</v>
      </c>
      <c r="P15" s="2">
        <v>4.7971966011313309E-2</v>
      </c>
      <c r="Q15" s="2">
        <v>1.4747354966553029E-2</v>
      </c>
    </row>
    <row r="16" spans="1:46">
      <c r="A16">
        <v>25</v>
      </c>
      <c r="B16" t="s">
        <v>68</v>
      </c>
      <c r="C16">
        <v>195.0326</v>
      </c>
      <c r="D16">
        <v>1.651843</v>
      </c>
      <c r="E16">
        <v>0.79859860000000005</v>
      </c>
      <c r="F16" t="s">
        <v>29</v>
      </c>
      <c r="G16" t="s">
        <v>37</v>
      </c>
      <c r="H16" t="s">
        <v>38</v>
      </c>
      <c r="I16">
        <v>191.01910000000001</v>
      </c>
      <c r="J16" s="2">
        <v>832000</v>
      </c>
      <c r="K16" s="2">
        <v>655000</v>
      </c>
      <c r="L16" s="2">
        <v>576000</v>
      </c>
      <c r="M16" s="2">
        <v>0.36994219653179189</v>
      </c>
      <c r="N16" s="2">
        <v>0.38997380328649678</v>
      </c>
      <c r="O16" s="2">
        <v>0.37924677376876481</v>
      </c>
      <c r="P16" s="2">
        <v>0.37972092452901784</v>
      </c>
      <c r="Q16" s="2">
        <v>1.0024217251305511E-2</v>
      </c>
    </row>
    <row r="17" spans="1:17">
      <c r="A17">
        <v>26</v>
      </c>
      <c r="B17" t="s">
        <v>68</v>
      </c>
      <c r="C17">
        <v>196.0359</v>
      </c>
      <c r="D17">
        <v>1.6385430000000001</v>
      </c>
      <c r="E17">
        <v>0.84013769999999999</v>
      </c>
      <c r="F17" t="s">
        <v>30</v>
      </c>
      <c r="G17" t="s">
        <v>37</v>
      </c>
      <c r="H17" t="s">
        <v>38</v>
      </c>
      <c r="I17">
        <v>191.01910000000001</v>
      </c>
      <c r="J17" s="2">
        <v>150000</v>
      </c>
      <c r="K17" s="2">
        <v>73700</v>
      </c>
      <c r="L17" s="2">
        <v>63600</v>
      </c>
      <c r="M17" s="2">
        <v>6.6696309470875945E-2</v>
      </c>
      <c r="N17" s="2">
        <v>4.3879495117885213E-2</v>
      </c>
      <c r="O17" s="2">
        <v>4.1875164603634447E-2</v>
      </c>
      <c r="P17" s="2">
        <v>5.0816989730798533E-2</v>
      </c>
      <c r="Q17" s="2">
        <v>1.3788362185491754E-2</v>
      </c>
    </row>
    <row r="18" spans="1:17">
      <c r="A18">
        <v>27</v>
      </c>
      <c r="B18" t="s">
        <v>68</v>
      </c>
      <c r="C18">
        <v>197.0393</v>
      </c>
      <c r="D18">
        <v>1.6705479999999999</v>
      </c>
      <c r="E18">
        <v>0.85217449999999995</v>
      </c>
      <c r="F18" t="s">
        <v>31</v>
      </c>
      <c r="G18" t="s">
        <v>37</v>
      </c>
      <c r="H18" t="s">
        <v>38</v>
      </c>
      <c r="I18">
        <v>191.01910000000001</v>
      </c>
      <c r="J18" s="2">
        <v>345000</v>
      </c>
      <c r="K18" s="2">
        <v>259000</v>
      </c>
      <c r="L18" s="2">
        <v>226000</v>
      </c>
      <c r="M18" s="2">
        <v>0.15340151178301467</v>
      </c>
      <c r="N18" s="2">
        <v>0.15420338175756132</v>
      </c>
      <c r="O18" s="2">
        <v>0.14880168554121675</v>
      </c>
      <c r="P18" s="2">
        <v>0.15213552636059757</v>
      </c>
      <c r="Q18" s="2">
        <v>2.9148961938201554E-3</v>
      </c>
    </row>
    <row r="19" spans="1:17">
      <c r="A19">
        <v>28</v>
      </c>
      <c r="I19" s="4" t="s">
        <v>32</v>
      </c>
      <c r="J19">
        <v>2249000</v>
      </c>
      <c r="K19">
        <v>1679600</v>
      </c>
      <c r="L19">
        <v>1518800</v>
      </c>
    </row>
    <row r="20" spans="1:17">
      <c r="A20">
        <v>29</v>
      </c>
    </row>
    <row r="21" spans="1:17">
      <c r="A21">
        <v>30</v>
      </c>
      <c r="B21" t="s">
        <v>68</v>
      </c>
      <c r="C21">
        <v>145.01320000000001</v>
      </c>
      <c r="D21">
        <v>1.662774</v>
      </c>
      <c r="E21">
        <v>0.27554279999999998</v>
      </c>
      <c r="F21" t="s">
        <v>23</v>
      </c>
      <c r="G21" t="s">
        <v>39</v>
      </c>
      <c r="H21" t="s">
        <v>40</v>
      </c>
      <c r="I21">
        <v>145.01320000000001</v>
      </c>
      <c r="J21" s="2">
        <v>63700</v>
      </c>
      <c r="K21" s="2">
        <v>30700</v>
      </c>
      <c r="L21" s="2">
        <v>81100</v>
      </c>
      <c r="M21" s="2">
        <v>5.2736153655103903E-2</v>
      </c>
      <c r="N21" s="2">
        <v>3.7990347729241432E-2</v>
      </c>
      <c r="O21" s="2">
        <v>6.1974629374904479E-2</v>
      </c>
      <c r="P21" s="2">
        <v>5.090037691974994E-2</v>
      </c>
      <c r="Q21" s="2">
        <v>1.209706570541684E-2</v>
      </c>
    </row>
    <row r="22" spans="1:17">
      <c r="A22">
        <v>31</v>
      </c>
      <c r="B22" t="s">
        <v>68</v>
      </c>
      <c r="C22" t="s">
        <v>41</v>
      </c>
      <c r="D22" t="s">
        <v>41</v>
      </c>
      <c r="E22" t="s">
        <v>41</v>
      </c>
      <c r="F22" t="s">
        <v>26</v>
      </c>
      <c r="G22" t="s">
        <v>39</v>
      </c>
      <c r="H22" t="s">
        <v>40</v>
      </c>
      <c r="I22">
        <v>145.01320000000001</v>
      </c>
      <c r="J22">
        <v>0</v>
      </c>
      <c r="K22">
        <v>0</v>
      </c>
      <c r="L2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</row>
    <row r="23" spans="1:17">
      <c r="A23">
        <v>32</v>
      </c>
      <c r="B23" t="s">
        <v>68</v>
      </c>
      <c r="C23" t="s">
        <v>41</v>
      </c>
      <c r="D23" t="s">
        <v>41</v>
      </c>
      <c r="E23" t="s">
        <v>41</v>
      </c>
      <c r="F23" t="s">
        <v>27</v>
      </c>
      <c r="G23" t="s">
        <v>39</v>
      </c>
      <c r="H23" t="s">
        <v>40</v>
      </c>
      <c r="I23">
        <v>145.01320000000001</v>
      </c>
      <c r="J23">
        <v>0</v>
      </c>
      <c r="K23">
        <v>0</v>
      </c>
      <c r="L23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</row>
    <row r="24" spans="1:17">
      <c r="A24">
        <v>33</v>
      </c>
      <c r="B24" t="s">
        <v>68</v>
      </c>
      <c r="C24" t="s">
        <v>41</v>
      </c>
      <c r="D24" t="s">
        <v>41</v>
      </c>
      <c r="E24" t="s">
        <v>41</v>
      </c>
      <c r="F24" t="s">
        <v>28</v>
      </c>
      <c r="G24" t="s">
        <v>39</v>
      </c>
      <c r="H24" t="s">
        <v>40</v>
      </c>
      <c r="I24">
        <v>145.01320000000001</v>
      </c>
      <c r="J24">
        <v>0</v>
      </c>
      <c r="K24">
        <v>0</v>
      </c>
      <c r="L24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</row>
    <row r="25" spans="1:17">
      <c r="A25">
        <v>34</v>
      </c>
      <c r="B25" t="s">
        <v>68</v>
      </c>
      <c r="C25">
        <v>149.0266</v>
      </c>
      <c r="D25">
        <v>1.6399140000000001</v>
      </c>
      <c r="E25">
        <v>0.72338309999999995</v>
      </c>
      <c r="F25" t="s">
        <v>29</v>
      </c>
      <c r="G25" t="s">
        <v>39</v>
      </c>
      <c r="H25" t="s">
        <v>40</v>
      </c>
      <c r="I25">
        <v>145.01320000000001</v>
      </c>
      <c r="J25" s="2">
        <v>64200</v>
      </c>
      <c r="K25" s="2">
        <v>53400</v>
      </c>
      <c r="L25" s="2">
        <v>67500</v>
      </c>
      <c r="M25" s="2">
        <v>5.3150095206556836E-2</v>
      </c>
      <c r="N25" s="2">
        <v>6.608093057789878E-2</v>
      </c>
      <c r="O25" s="2">
        <v>5.15818431911967E-2</v>
      </c>
      <c r="P25" s="2">
        <v>5.6937622991884103E-2</v>
      </c>
      <c r="Q25" s="2">
        <v>7.9570665955033901E-3</v>
      </c>
    </row>
    <row r="26" spans="1:17">
      <c r="A26">
        <v>35</v>
      </c>
      <c r="B26" t="s">
        <v>68</v>
      </c>
      <c r="C26">
        <v>150.03</v>
      </c>
      <c r="D26">
        <v>1.6293839999999999</v>
      </c>
      <c r="E26">
        <v>0.33454299999999998</v>
      </c>
      <c r="F26" t="s">
        <v>30</v>
      </c>
      <c r="G26" t="s">
        <v>39</v>
      </c>
      <c r="H26" t="s">
        <v>40</v>
      </c>
      <c r="I26">
        <v>145.01320000000001</v>
      </c>
      <c r="J26" s="2">
        <v>1080000</v>
      </c>
      <c r="K26" s="2">
        <v>724000</v>
      </c>
      <c r="L26" s="2">
        <v>1160000</v>
      </c>
      <c r="M26" s="2">
        <v>0.89411375113833924</v>
      </c>
      <c r="N26" s="2">
        <v>0.89592872169285975</v>
      </c>
      <c r="O26" s="2">
        <v>0.88644352743389887</v>
      </c>
      <c r="P26" s="2">
        <v>0.89216200008836599</v>
      </c>
      <c r="Q26" s="2">
        <v>5.0348015505439726E-3</v>
      </c>
    </row>
    <row r="27" spans="1:17">
      <c r="A27">
        <v>36</v>
      </c>
      <c r="I27" s="4" t="s">
        <v>32</v>
      </c>
      <c r="J27">
        <v>1207900</v>
      </c>
      <c r="K27">
        <v>808100</v>
      </c>
      <c r="L27">
        <v>1308600</v>
      </c>
    </row>
    <row r="28" spans="1:17">
      <c r="A28">
        <v>37</v>
      </c>
    </row>
    <row r="29" spans="1:17">
      <c r="A29">
        <v>44</v>
      </c>
    </row>
    <row r="30" spans="1:17">
      <c r="A30">
        <v>45</v>
      </c>
      <c r="B30" t="s">
        <v>68</v>
      </c>
      <c r="C30">
        <v>133.01320000000001</v>
      </c>
      <c r="D30">
        <v>1.594994</v>
      </c>
      <c r="E30">
        <v>0.7846128</v>
      </c>
      <c r="F30" t="s">
        <v>23</v>
      </c>
      <c r="G30" t="s">
        <v>44</v>
      </c>
      <c r="H30" t="s">
        <v>45</v>
      </c>
      <c r="I30">
        <v>133.01320000000001</v>
      </c>
      <c r="J30" s="2">
        <v>1320000</v>
      </c>
      <c r="K30" s="2">
        <v>1660000</v>
      </c>
      <c r="L30" s="2">
        <v>1750000</v>
      </c>
      <c r="M30" s="2">
        <v>0.18998272884283246</v>
      </c>
      <c r="N30" s="2">
        <v>0.20980788675429726</v>
      </c>
      <c r="O30" s="2">
        <v>0.22786458333333334</v>
      </c>
      <c r="P30" s="2">
        <v>0.20921839964348768</v>
      </c>
      <c r="Q30" s="2">
        <v>1.8947805841316522E-2</v>
      </c>
    </row>
    <row r="31" spans="1:17">
      <c r="A31">
        <v>46</v>
      </c>
      <c r="B31" t="s">
        <v>68</v>
      </c>
      <c r="C31">
        <v>134.01669999999999</v>
      </c>
      <c r="D31">
        <v>1.584055</v>
      </c>
      <c r="E31">
        <v>0.72844169999999997</v>
      </c>
      <c r="F31" t="s">
        <v>26</v>
      </c>
      <c r="G31" t="s">
        <v>44</v>
      </c>
      <c r="H31" t="s">
        <v>45</v>
      </c>
      <c r="I31">
        <v>133.01320000000001</v>
      </c>
      <c r="J31" s="2">
        <v>170000</v>
      </c>
      <c r="K31" s="2">
        <v>222000</v>
      </c>
      <c r="L31" s="2">
        <v>163000</v>
      </c>
      <c r="M31" s="2">
        <v>2.4467472654001152E-2</v>
      </c>
      <c r="N31" s="2">
        <v>2.8058645096056625E-2</v>
      </c>
      <c r="O31" s="2">
        <v>2.1223958333333334E-2</v>
      </c>
      <c r="P31" s="2">
        <v>2.4583358694463705E-2</v>
      </c>
      <c r="Q31" s="2">
        <v>3.4188167495373028E-3</v>
      </c>
    </row>
    <row r="32" spans="1:17">
      <c r="A32">
        <v>47</v>
      </c>
      <c r="B32" t="s">
        <v>68</v>
      </c>
      <c r="C32">
        <v>135.0198</v>
      </c>
      <c r="D32">
        <v>1.59619</v>
      </c>
      <c r="E32">
        <v>0.84930589999999995</v>
      </c>
      <c r="F32" t="s">
        <v>27</v>
      </c>
      <c r="G32" t="s">
        <v>44</v>
      </c>
      <c r="H32" t="s">
        <v>45</v>
      </c>
      <c r="I32">
        <v>133.01320000000001</v>
      </c>
      <c r="J32" s="2">
        <v>305000</v>
      </c>
      <c r="K32" s="2">
        <v>293000</v>
      </c>
      <c r="L32" s="2">
        <v>304000</v>
      </c>
      <c r="M32" s="2">
        <v>4.3897524467472651E-2</v>
      </c>
      <c r="N32" s="2">
        <v>3.7032355915065721E-2</v>
      </c>
      <c r="O32" s="2">
        <v>3.9583333333333331E-2</v>
      </c>
      <c r="P32" s="2">
        <v>4.0171071238623901E-2</v>
      </c>
      <c r="Q32" s="2">
        <v>3.4701169572833963E-3</v>
      </c>
    </row>
    <row r="33" spans="1:17">
      <c r="A33">
        <v>48</v>
      </c>
      <c r="B33" t="s">
        <v>68</v>
      </c>
      <c r="C33">
        <v>136.0232</v>
      </c>
      <c r="D33">
        <v>1.5950009999999999</v>
      </c>
      <c r="E33">
        <v>0.85579819999999995</v>
      </c>
      <c r="F33" t="s">
        <v>28</v>
      </c>
      <c r="G33" t="s">
        <v>44</v>
      </c>
      <c r="H33" t="s">
        <v>45</v>
      </c>
      <c r="I33">
        <v>133.01320000000001</v>
      </c>
      <c r="J33" s="2">
        <v>753000</v>
      </c>
      <c r="K33" s="2">
        <v>657000</v>
      </c>
      <c r="L33" s="2">
        <v>573000</v>
      </c>
      <c r="M33" s="2">
        <v>0.10837651122625216</v>
      </c>
      <c r="N33" s="2">
        <v>8.3038422649140547E-2</v>
      </c>
      <c r="O33" s="2">
        <v>7.4609375000000006E-2</v>
      </c>
      <c r="P33" s="2">
        <v>8.867476962513092E-2</v>
      </c>
      <c r="Q33" s="2">
        <v>1.7575015722777605E-2</v>
      </c>
    </row>
    <row r="34" spans="1:17">
      <c r="A34">
        <v>49</v>
      </c>
      <c r="B34" t="s">
        <v>68</v>
      </c>
      <c r="C34">
        <v>137.0266</v>
      </c>
      <c r="D34">
        <v>1.593648</v>
      </c>
      <c r="E34">
        <v>0.79416509999999996</v>
      </c>
      <c r="F34" t="s">
        <v>29</v>
      </c>
      <c r="G34" t="s">
        <v>44</v>
      </c>
      <c r="H34" t="s">
        <v>45</v>
      </c>
      <c r="I34">
        <v>133.01320000000001</v>
      </c>
      <c r="J34" s="2">
        <v>4400000</v>
      </c>
      <c r="K34" s="2">
        <v>5080000</v>
      </c>
      <c r="L34" s="2">
        <v>4890000</v>
      </c>
      <c r="M34" s="2">
        <v>0.63327576280944153</v>
      </c>
      <c r="N34" s="2">
        <v>0.64206268958543988</v>
      </c>
      <c r="O34" s="2">
        <v>0.63671875</v>
      </c>
      <c r="P34" s="2">
        <v>0.63735240079829381</v>
      </c>
      <c r="Q34" s="2">
        <v>4.4276015564098554E-3</v>
      </c>
    </row>
    <row r="35" spans="1:17">
      <c r="A35">
        <v>50</v>
      </c>
      <c r="I35" s="4" t="s">
        <v>32</v>
      </c>
      <c r="J35">
        <v>6948000</v>
      </c>
      <c r="K35">
        <v>7912000</v>
      </c>
      <c r="L35">
        <v>7680000</v>
      </c>
    </row>
  </sheetData>
  <mergeCells count="2">
    <mergeCell ref="J1:L1"/>
    <mergeCell ref="M1:O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zoomScale="125" zoomScaleNormal="125" zoomScalePageLayoutView="125" workbookViewId="0"/>
  </sheetViews>
  <sheetFormatPr baseColWidth="10" defaultRowHeight="15" x14ac:dyDescent="0"/>
  <cols>
    <col min="2" max="2" width="13.1640625" bestFit="1" customWidth="1"/>
    <col min="6" max="6" width="16.6640625" customWidth="1"/>
    <col min="7" max="7" width="20.5" customWidth="1"/>
    <col min="9" max="9" width="12.6640625" customWidth="1"/>
    <col min="10" max="12" width="15.1640625" bestFit="1" customWidth="1"/>
  </cols>
  <sheetData>
    <row r="1" spans="1:46" s="13" customFormat="1" ht="105">
      <c r="A1" s="9"/>
      <c r="B1" s="9"/>
      <c r="C1" s="9"/>
      <c r="D1" s="9"/>
      <c r="E1" s="9"/>
      <c r="F1" s="9"/>
      <c r="G1" s="9"/>
      <c r="H1" s="9"/>
      <c r="I1" s="9"/>
      <c r="J1" s="33" t="s">
        <v>94</v>
      </c>
      <c r="K1" s="33"/>
      <c r="L1" s="33"/>
      <c r="M1" s="28" t="s">
        <v>21</v>
      </c>
      <c r="N1" s="28"/>
      <c r="O1" s="28"/>
      <c r="P1" s="14" t="s">
        <v>95</v>
      </c>
      <c r="Q1" s="15" t="s">
        <v>102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s="1" customFormat="1" ht="7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87</v>
      </c>
      <c r="K2" s="8" t="s">
        <v>88</v>
      </c>
      <c r="L2" s="8" t="s">
        <v>89</v>
      </c>
      <c r="M2" s="8" t="s">
        <v>87</v>
      </c>
      <c r="N2" s="8" t="s">
        <v>88</v>
      </c>
      <c r="O2" s="8" t="s">
        <v>89</v>
      </c>
      <c r="P2" s="16" t="s">
        <v>90</v>
      </c>
      <c r="Q2" s="16" t="s">
        <v>91</v>
      </c>
    </row>
    <row r="3" spans="1:46">
      <c r="A3">
        <v>1</v>
      </c>
      <c r="B3" t="s">
        <v>68</v>
      </c>
      <c r="C3">
        <v>275.017</v>
      </c>
      <c r="D3">
        <v>1.726728</v>
      </c>
      <c r="E3">
        <v>6.6378850000000003E-2</v>
      </c>
      <c r="F3" t="s">
        <v>23</v>
      </c>
      <c r="G3" t="s">
        <v>24</v>
      </c>
      <c r="H3" t="s">
        <v>25</v>
      </c>
      <c r="I3">
        <v>275.01740000000001</v>
      </c>
      <c r="J3" s="2">
        <v>8540</v>
      </c>
      <c r="K3" s="2">
        <v>14000</v>
      </c>
      <c r="L3" s="2">
        <v>10400</v>
      </c>
      <c r="M3" s="2">
        <f t="shared" ref="M3:O9" si="0">J3/J$10</f>
        <v>1</v>
      </c>
      <c r="N3" s="2">
        <f t="shared" si="0"/>
        <v>1</v>
      </c>
      <c r="O3" s="2">
        <f t="shared" si="0"/>
        <v>1</v>
      </c>
      <c r="P3" s="2">
        <f>AVERAGE(M3:O3)</f>
        <v>1</v>
      </c>
      <c r="Q3" s="2">
        <f>STDEV(M3:O3)</f>
        <v>0</v>
      </c>
    </row>
    <row r="4" spans="1:46">
      <c r="A4">
        <v>2</v>
      </c>
      <c r="B4" t="s">
        <v>68</v>
      </c>
      <c r="C4">
        <v>276.0181</v>
      </c>
      <c r="D4">
        <v>1.7875920000000001</v>
      </c>
      <c r="E4">
        <v>0.1042956</v>
      </c>
      <c r="F4" t="s">
        <v>26</v>
      </c>
      <c r="G4" t="s">
        <v>24</v>
      </c>
      <c r="H4" t="s">
        <v>25</v>
      </c>
      <c r="I4">
        <v>275.01740000000001</v>
      </c>
      <c r="J4">
        <v>0</v>
      </c>
      <c r="K4">
        <v>0</v>
      </c>
      <c r="L4">
        <v>0</v>
      </c>
      <c r="M4" s="2">
        <f t="shared" si="0"/>
        <v>0</v>
      </c>
      <c r="N4" s="2">
        <f t="shared" si="0"/>
        <v>0</v>
      </c>
      <c r="O4" s="2">
        <f t="shared" si="0"/>
        <v>0</v>
      </c>
      <c r="P4" s="2">
        <f t="shared" ref="P4:P9" si="1">AVERAGE(M4:O4)</f>
        <v>0</v>
      </c>
      <c r="Q4" s="2">
        <f t="shared" ref="Q4:Q9" si="2">STDEV(M4:O4)</f>
        <v>0</v>
      </c>
    </row>
    <row r="5" spans="1:46">
      <c r="A5">
        <v>3</v>
      </c>
      <c r="B5" t="s">
        <v>68</v>
      </c>
      <c r="C5" t="s">
        <v>41</v>
      </c>
      <c r="D5" t="s">
        <v>41</v>
      </c>
      <c r="E5" t="s">
        <v>41</v>
      </c>
      <c r="F5" t="s">
        <v>27</v>
      </c>
      <c r="G5" t="s">
        <v>24</v>
      </c>
      <c r="H5" t="s">
        <v>25</v>
      </c>
      <c r="I5">
        <v>275.01740000000001</v>
      </c>
      <c r="J5">
        <v>0</v>
      </c>
      <c r="K5">
        <v>0</v>
      </c>
      <c r="L5">
        <v>0</v>
      </c>
      <c r="M5" s="2">
        <f t="shared" si="0"/>
        <v>0</v>
      </c>
      <c r="N5" s="2">
        <f t="shared" si="0"/>
        <v>0</v>
      </c>
      <c r="O5" s="2">
        <f t="shared" si="0"/>
        <v>0</v>
      </c>
      <c r="P5" s="2">
        <f t="shared" si="1"/>
        <v>0</v>
      </c>
      <c r="Q5" s="2">
        <f t="shared" si="2"/>
        <v>0</v>
      </c>
    </row>
    <row r="6" spans="1:46">
      <c r="A6">
        <v>4</v>
      </c>
      <c r="B6" t="s">
        <v>68</v>
      </c>
      <c r="C6" t="s">
        <v>41</v>
      </c>
      <c r="D6" t="s">
        <v>41</v>
      </c>
      <c r="E6" t="s">
        <v>41</v>
      </c>
      <c r="F6" t="s">
        <v>28</v>
      </c>
      <c r="G6" t="s">
        <v>24</v>
      </c>
      <c r="H6" t="s">
        <v>25</v>
      </c>
      <c r="I6">
        <v>275.01740000000001</v>
      </c>
      <c r="J6">
        <v>0</v>
      </c>
      <c r="K6">
        <v>0</v>
      </c>
      <c r="L6"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1"/>
        <v>0</v>
      </c>
      <c r="Q6" s="2">
        <f t="shared" si="2"/>
        <v>0</v>
      </c>
    </row>
    <row r="7" spans="1:46">
      <c r="A7">
        <v>5</v>
      </c>
      <c r="B7" t="s">
        <v>68</v>
      </c>
      <c r="C7" t="s">
        <v>41</v>
      </c>
      <c r="D7" t="s">
        <v>41</v>
      </c>
      <c r="E7" t="s">
        <v>41</v>
      </c>
      <c r="F7" t="s">
        <v>29</v>
      </c>
      <c r="G7" t="s">
        <v>24</v>
      </c>
      <c r="H7" t="s">
        <v>25</v>
      </c>
      <c r="I7">
        <v>275.01740000000001</v>
      </c>
      <c r="J7">
        <v>0</v>
      </c>
      <c r="K7">
        <v>0</v>
      </c>
      <c r="L7"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 t="shared" si="1"/>
        <v>0</v>
      </c>
      <c r="Q7" s="2">
        <f t="shared" si="2"/>
        <v>0</v>
      </c>
    </row>
    <row r="8" spans="1:46">
      <c r="A8">
        <v>6</v>
      </c>
      <c r="B8" t="s">
        <v>68</v>
      </c>
      <c r="C8" t="s">
        <v>41</v>
      </c>
      <c r="D8" t="s">
        <v>41</v>
      </c>
      <c r="E8" t="s">
        <v>41</v>
      </c>
      <c r="F8" t="s">
        <v>30</v>
      </c>
      <c r="G8" t="s">
        <v>24</v>
      </c>
      <c r="H8" t="s">
        <v>25</v>
      </c>
      <c r="I8">
        <v>275.01740000000001</v>
      </c>
      <c r="J8">
        <v>0</v>
      </c>
      <c r="K8">
        <v>0</v>
      </c>
      <c r="L8"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1"/>
        <v>0</v>
      </c>
      <c r="Q8" s="2">
        <f t="shared" si="2"/>
        <v>0</v>
      </c>
    </row>
    <row r="9" spans="1:46">
      <c r="A9">
        <v>7</v>
      </c>
      <c r="B9" t="s">
        <v>68</v>
      </c>
      <c r="C9" t="s">
        <v>41</v>
      </c>
      <c r="D9" t="s">
        <v>41</v>
      </c>
      <c r="E9" t="s">
        <v>41</v>
      </c>
      <c r="F9" t="s">
        <v>31</v>
      </c>
      <c r="G9" t="s">
        <v>24</v>
      </c>
      <c r="H9" t="s">
        <v>25</v>
      </c>
      <c r="I9">
        <v>275.01740000000001</v>
      </c>
      <c r="J9">
        <v>0</v>
      </c>
      <c r="K9">
        <v>0</v>
      </c>
      <c r="L9"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1"/>
        <v>0</v>
      </c>
      <c r="Q9" s="2">
        <f t="shared" si="2"/>
        <v>0</v>
      </c>
    </row>
    <row r="10" spans="1:46">
      <c r="A10">
        <v>8</v>
      </c>
      <c r="I10" s="4" t="s">
        <v>32</v>
      </c>
      <c r="J10">
        <f>SUM(J3:J9)</f>
        <v>8540</v>
      </c>
      <c r="K10">
        <f t="shared" ref="K10:L10" si="3">SUM(K3:K9)</f>
        <v>14000</v>
      </c>
      <c r="L10">
        <f t="shared" si="3"/>
        <v>10400</v>
      </c>
    </row>
    <row r="11" spans="1:46">
      <c r="A11">
        <v>9</v>
      </c>
      <c r="I11" s="4"/>
    </row>
    <row r="12" spans="1:46">
      <c r="A12">
        <v>21</v>
      </c>
      <c r="B12" t="s">
        <v>68</v>
      </c>
      <c r="C12">
        <v>191.0189</v>
      </c>
      <c r="D12">
        <v>1.2237260000000001</v>
      </c>
      <c r="E12">
        <v>0.60853170000000001</v>
      </c>
      <c r="F12" t="s">
        <v>23</v>
      </c>
      <c r="G12" t="s">
        <v>92</v>
      </c>
      <c r="H12" t="s">
        <v>93</v>
      </c>
      <c r="I12">
        <v>191.0189</v>
      </c>
      <c r="J12" s="2">
        <v>282000</v>
      </c>
      <c r="K12" s="2">
        <v>296000</v>
      </c>
      <c r="L12" s="2">
        <v>352000</v>
      </c>
      <c r="M12" s="2">
        <f t="shared" ref="M12:O18" si="4">J12/J$19</f>
        <v>0.35633055344958303</v>
      </c>
      <c r="N12" s="2">
        <f t="shared" si="4"/>
        <v>0.32866977570508549</v>
      </c>
      <c r="O12" s="2">
        <f t="shared" si="4"/>
        <v>0.40736025922925589</v>
      </c>
      <c r="P12" s="2">
        <f>AVERAGE(M12:O12)</f>
        <v>0.3641201961279748</v>
      </c>
      <c r="Q12" s="2">
        <f>STDEV(M12:O12)</f>
        <v>3.9919380620316497E-2</v>
      </c>
    </row>
    <row r="13" spans="1:46">
      <c r="A13">
        <v>22</v>
      </c>
      <c r="B13" t="s">
        <v>68</v>
      </c>
      <c r="C13">
        <v>192.0223</v>
      </c>
      <c r="D13">
        <v>1.2112620000000001</v>
      </c>
      <c r="E13">
        <v>0.14317299999999999</v>
      </c>
      <c r="F13" t="s">
        <v>26</v>
      </c>
      <c r="G13" t="s">
        <v>92</v>
      </c>
      <c r="H13" t="s">
        <v>93</v>
      </c>
      <c r="I13">
        <v>191.0189</v>
      </c>
      <c r="J13">
        <v>0</v>
      </c>
      <c r="K13">
        <v>0</v>
      </c>
      <c r="L13">
        <v>0</v>
      </c>
      <c r="M13" s="2">
        <f t="shared" si="4"/>
        <v>0</v>
      </c>
      <c r="N13" s="2">
        <f t="shared" si="4"/>
        <v>0</v>
      </c>
      <c r="O13" s="2">
        <f t="shared" si="4"/>
        <v>0</v>
      </c>
      <c r="P13" s="2">
        <f t="shared" ref="P13:P18" si="5">AVERAGE(M13:O13)</f>
        <v>0</v>
      </c>
      <c r="Q13" s="2">
        <f t="shared" ref="Q13:Q18" si="6">STDEV(M13:O13)</f>
        <v>0</v>
      </c>
    </row>
    <row r="14" spans="1:46">
      <c r="A14">
        <v>23</v>
      </c>
      <c r="B14" t="s">
        <v>68</v>
      </c>
      <c r="C14">
        <v>193.02600000000001</v>
      </c>
      <c r="D14">
        <v>1.275226</v>
      </c>
      <c r="E14">
        <v>0.103712</v>
      </c>
      <c r="F14" t="s">
        <v>27</v>
      </c>
      <c r="G14" t="s">
        <v>92</v>
      </c>
      <c r="H14" t="s">
        <v>93</v>
      </c>
      <c r="I14">
        <v>191.0189</v>
      </c>
      <c r="J14" s="2">
        <v>28300</v>
      </c>
      <c r="K14" s="2">
        <v>31100</v>
      </c>
      <c r="L14" s="2">
        <v>37300</v>
      </c>
      <c r="M14" s="2">
        <f t="shared" si="4"/>
        <v>3.575941369724539E-2</v>
      </c>
      <c r="N14" s="2">
        <f t="shared" si="4"/>
        <v>3.4532533866311346E-2</v>
      </c>
      <c r="O14" s="2">
        <f t="shared" si="4"/>
        <v>4.3166300196736486E-2</v>
      </c>
      <c r="P14" s="2">
        <f t="shared" si="5"/>
        <v>3.7819415920097743E-2</v>
      </c>
      <c r="Q14" s="2">
        <f t="shared" si="6"/>
        <v>4.670994233641609E-3</v>
      </c>
    </row>
    <row r="15" spans="1:46">
      <c r="A15">
        <v>24</v>
      </c>
      <c r="B15" t="s">
        <v>68</v>
      </c>
      <c r="C15">
        <v>194.02889999999999</v>
      </c>
      <c r="D15">
        <v>1.2309890000000001</v>
      </c>
      <c r="E15">
        <v>9.8267699999999999E-2</v>
      </c>
      <c r="F15" t="s">
        <v>28</v>
      </c>
      <c r="G15" t="s">
        <v>92</v>
      </c>
      <c r="H15" t="s">
        <v>93</v>
      </c>
      <c r="I15">
        <v>191.0189</v>
      </c>
      <c r="J15" s="2">
        <v>19700</v>
      </c>
      <c r="K15" s="2">
        <v>30800</v>
      </c>
      <c r="L15" s="2">
        <v>43600</v>
      </c>
      <c r="M15" s="2">
        <f t="shared" si="4"/>
        <v>2.4892595400555977E-2</v>
      </c>
      <c r="N15" s="2">
        <f t="shared" si="4"/>
        <v>3.4199422607150788E-2</v>
      </c>
      <c r="O15" s="2">
        <f t="shared" si="4"/>
        <v>5.0457123018169195E-2</v>
      </c>
      <c r="P15" s="2">
        <f t="shared" si="5"/>
        <v>3.651638034195865E-2</v>
      </c>
      <c r="Q15" s="2">
        <f t="shared" si="6"/>
        <v>1.2938797777869172E-2</v>
      </c>
    </row>
    <row r="16" spans="1:46">
      <c r="A16">
        <v>25</v>
      </c>
      <c r="B16" t="s">
        <v>68</v>
      </c>
      <c r="C16">
        <v>195.0325</v>
      </c>
      <c r="D16">
        <v>1.194774</v>
      </c>
      <c r="E16">
        <v>0.76986049999999995</v>
      </c>
      <c r="F16" t="s">
        <v>29</v>
      </c>
      <c r="G16" t="s">
        <v>92</v>
      </c>
      <c r="H16" t="s">
        <v>93</v>
      </c>
      <c r="I16">
        <v>191.0189</v>
      </c>
      <c r="J16" s="2">
        <v>393000</v>
      </c>
      <c r="K16" s="2">
        <v>443000</v>
      </c>
      <c r="L16" s="2">
        <v>313000</v>
      </c>
      <c r="M16" s="2">
        <f t="shared" si="4"/>
        <v>0.49658832448824869</v>
      </c>
      <c r="N16" s="2">
        <f t="shared" si="4"/>
        <v>0.49189429269375973</v>
      </c>
      <c r="O16" s="2">
        <f t="shared" si="4"/>
        <v>0.36222659414419628</v>
      </c>
      <c r="P16" s="2">
        <f t="shared" si="5"/>
        <v>0.45023640377540158</v>
      </c>
      <c r="Q16" s="2">
        <f t="shared" si="6"/>
        <v>7.625485838366404E-2</v>
      </c>
    </row>
    <row r="17" spans="1:17">
      <c r="A17">
        <v>26</v>
      </c>
      <c r="B17" t="s">
        <v>68</v>
      </c>
      <c r="C17">
        <v>196.03559999999999</v>
      </c>
      <c r="D17">
        <v>1.197829</v>
      </c>
      <c r="E17">
        <v>0.84929840000000001</v>
      </c>
      <c r="F17" t="s">
        <v>30</v>
      </c>
      <c r="G17" t="s">
        <v>92</v>
      </c>
      <c r="H17" t="s">
        <v>93</v>
      </c>
      <c r="I17">
        <v>191.0189</v>
      </c>
      <c r="J17" s="2">
        <v>38800</v>
      </c>
      <c r="K17" s="2">
        <v>34200</v>
      </c>
      <c r="L17" s="2">
        <v>81800</v>
      </c>
      <c r="M17" s="2">
        <f t="shared" si="4"/>
        <v>4.9027040687389438E-2</v>
      </c>
      <c r="N17" s="2">
        <f t="shared" si="4"/>
        <v>3.7974683544303799E-2</v>
      </c>
      <c r="O17" s="2">
        <f t="shared" si="4"/>
        <v>9.4664969332253213E-2</v>
      </c>
      <c r="P17" s="2">
        <f t="shared" si="5"/>
        <v>6.0555564521315476E-2</v>
      </c>
      <c r="Q17" s="2">
        <f t="shared" si="6"/>
        <v>3.0052076001865435E-2</v>
      </c>
    </row>
    <row r="18" spans="1:17">
      <c r="A18">
        <v>27</v>
      </c>
      <c r="B18" t="s">
        <v>68</v>
      </c>
      <c r="C18">
        <v>197.03909999999999</v>
      </c>
      <c r="D18">
        <v>1.2281230000000001</v>
      </c>
      <c r="E18">
        <v>0.79323699999999997</v>
      </c>
      <c r="F18" t="s">
        <v>31</v>
      </c>
      <c r="G18" t="s">
        <v>92</v>
      </c>
      <c r="H18" t="s">
        <v>93</v>
      </c>
      <c r="I18">
        <v>191.0189</v>
      </c>
      <c r="J18" s="2">
        <v>29600</v>
      </c>
      <c r="K18" s="2">
        <v>65500</v>
      </c>
      <c r="L18" s="2">
        <v>36400</v>
      </c>
      <c r="M18" s="2">
        <f t="shared" si="4"/>
        <v>3.7402072276977505E-2</v>
      </c>
      <c r="N18" s="2">
        <f t="shared" si="4"/>
        <v>7.2729291583388853E-2</v>
      </c>
      <c r="O18" s="2">
        <f t="shared" si="4"/>
        <v>4.2124754079388961E-2</v>
      </c>
      <c r="P18" s="2">
        <f t="shared" si="5"/>
        <v>5.0752039313251777E-2</v>
      </c>
      <c r="Q18" s="2">
        <f t="shared" si="6"/>
        <v>1.9178781083808237E-2</v>
      </c>
    </row>
    <row r="19" spans="1:17">
      <c r="A19">
        <v>28</v>
      </c>
      <c r="I19" s="4" t="s">
        <v>32</v>
      </c>
      <c r="J19">
        <f>SUM(J12:J18)</f>
        <v>791400</v>
      </c>
      <c r="K19">
        <f t="shared" ref="K19:L19" si="7">SUM(K12:K18)</f>
        <v>900600</v>
      </c>
      <c r="L19">
        <f t="shared" si="7"/>
        <v>864100</v>
      </c>
    </row>
    <row r="20" spans="1:17">
      <c r="A20">
        <v>29</v>
      </c>
    </row>
    <row r="21" spans="1:17">
      <c r="A21">
        <v>30</v>
      </c>
      <c r="B21" t="s">
        <v>68</v>
      </c>
      <c r="C21">
        <v>145.01310000000001</v>
      </c>
      <c r="D21">
        <v>1.1731130000000001</v>
      </c>
      <c r="E21">
        <v>0.84752430000000001</v>
      </c>
      <c r="F21" t="s">
        <v>23</v>
      </c>
      <c r="G21" t="s">
        <v>39</v>
      </c>
      <c r="H21" t="s">
        <v>40</v>
      </c>
      <c r="I21">
        <v>145.01310000000001</v>
      </c>
      <c r="J21" s="2">
        <v>88600</v>
      </c>
      <c r="K21" s="2">
        <v>89000</v>
      </c>
      <c r="L21" s="2">
        <v>85000</v>
      </c>
      <c r="M21" s="2">
        <f t="shared" ref="M21:O26" si="8">J21/J$27</f>
        <v>6.1849912739965096E-2</v>
      </c>
      <c r="N21" s="2">
        <f t="shared" si="8"/>
        <v>3.9964077233947015E-2</v>
      </c>
      <c r="O21" s="2">
        <f t="shared" si="8"/>
        <v>4.1062801932367152E-2</v>
      </c>
      <c r="P21" s="2">
        <f>AVERAGE(M21:O21)</f>
        <v>4.7625597302093092E-2</v>
      </c>
      <c r="Q21" s="2">
        <f>STDEV(M21:O21)</f>
        <v>1.2330862145356728E-2</v>
      </c>
    </row>
    <row r="22" spans="1:17">
      <c r="A22">
        <v>31</v>
      </c>
      <c r="B22" t="s">
        <v>68</v>
      </c>
      <c r="C22" t="s">
        <v>41</v>
      </c>
      <c r="D22" t="s">
        <v>41</v>
      </c>
      <c r="E22" t="s">
        <v>41</v>
      </c>
      <c r="F22" t="s">
        <v>26</v>
      </c>
      <c r="G22" t="s">
        <v>39</v>
      </c>
      <c r="H22" t="s">
        <v>40</v>
      </c>
      <c r="I22">
        <v>145.01310000000001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8"/>
        <v>0</v>
      </c>
      <c r="O22" s="2">
        <f t="shared" si="8"/>
        <v>0</v>
      </c>
      <c r="P22" s="2">
        <f t="shared" ref="P22:P26" si="9">AVERAGE(M22:O22)</f>
        <v>0</v>
      </c>
      <c r="Q22" s="2">
        <f t="shared" ref="Q22:Q26" si="10">STDEV(M22:O22)</f>
        <v>0</v>
      </c>
    </row>
    <row r="23" spans="1:17">
      <c r="A23">
        <v>32</v>
      </c>
      <c r="B23" t="s">
        <v>68</v>
      </c>
      <c r="C23" t="s">
        <v>41</v>
      </c>
      <c r="D23" t="s">
        <v>41</v>
      </c>
      <c r="E23" t="s">
        <v>41</v>
      </c>
      <c r="F23" t="s">
        <v>27</v>
      </c>
      <c r="G23" t="s">
        <v>39</v>
      </c>
      <c r="H23" t="s">
        <v>40</v>
      </c>
      <c r="I23">
        <v>145.01310000000001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8"/>
        <v>0</v>
      </c>
      <c r="O23" s="2">
        <f t="shared" si="8"/>
        <v>0</v>
      </c>
      <c r="P23" s="2">
        <f t="shared" si="9"/>
        <v>0</v>
      </c>
      <c r="Q23" s="2">
        <f t="shared" si="10"/>
        <v>0</v>
      </c>
    </row>
    <row r="24" spans="1:17">
      <c r="A24">
        <v>33</v>
      </c>
      <c r="B24" t="s">
        <v>68</v>
      </c>
      <c r="C24">
        <v>148.0232</v>
      </c>
      <c r="D24">
        <v>1.176693</v>
      </c>
      <c r="E24">
        <v>0.1636938</v>
      </c>
      <c r="F24" t="s">
        <v>28</v>
      </c>
      <c r="G24" t="s">
        <v>39</v>
      </c>
      <c r="H24" t="s">
        <v>40</v>
      </c>
      <c r="I24">
        <v>145.01310000000001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8"/>
        <v>0</v>
      </c>
      <c r="O24" s="2">
        <f t="shared" si="8"/>
        <v>0</v>
      </c>
      <c r="P24" s="2">
        <f t="shared" si="9"/>
        <v>0</v>
      </c>
      <c r="Q24" s="2">
        <f t="shared" si="10"/>
        <v>0</v>
      </c>
    </row>
    <row r="25" spans="1:17">
      <c r="A25">
        <v>34</v>
      </c>
      <c r="B25" t="s">
        <v>68</v>
      </c>
      <c r="C25">
        <v>149.0264</v>
      </c>
      <c r="D25">
        <v>1.1516299999999999</v>
      </c>
      <c r="E25">
        <v>0.84549269999999999</v>
      </c>
      <c r="F25" t="s">
        <v>29</v>
      </c>
      <c r="G25" t="s">
        <v>39</v>
      </c>
      <c r="H25" t="s">
        <v>40</v>
      </c>
      <c r="I25">
        <v>145.01310000000001</v>
      </c>
      <c r="J25" s="2">
        <v>83900</v>
      </c>
      <c r="K25" s="2">
        <v>118000</v>
      </c>
      <c r="L25" s="2">
        <v>125000</v>
      </c>
      <c r="M25" s="2">
        <f t="shared" si="8"/>
        <v>5.8568935427574173E-2</v>
      </c>
      <c r="N25" s="2">
        <f t="shared" si="8"/>
        <v>5.2986079928154468E-2</v>
      </c>
      <c r="O25" s="2">
        <f t="shared" si="8"/>
        <v>6.0386473429951688E-2</v>
      </c>
      <c r="P25" s="2">
        <f t="shared" si="9"/>
        <v>5.7313829595226774E-2</v>
      </c>
      <c r="Q25" s="2">
        <f t="shared" si="10"/>
        <v>3.8565430093744535E-3</v>
      </c>
    </row>
    <row r="26" spans="1:17">
      <c r="A26">
        <v>35</v>
      </c>
      <c r="B26" t="s">
        <v>68</v>
      </c>
      <c r="C26">
        <v>150.02979999999999</v>
      </c>
      <c r="D26">
        <v>1.1561170000000001</v>
      </c>
      <c r="E26">
        <v>0.85606210000000005</v>
      </c>
      <c r="F26" t="s">
        <v>30</v>
      </c>
      <c r="G26" t="s">
        <v>39</v>
      </c>
      <c r="H26" t="s">
        <v>40</v>
      </c>
      <c r="I26">
        <v>145.01310000000001</v>
      </c>
      <c r="J26" s="2">
        <v>1260000</v>
      </c>
      <c r="K26" s="2">
        <v>2020000</v>
      </c>
      <c r="L26" s="2">
        <v>1860000</v>
      </c>
      <c r="M26" s="2">
        <f t="shared" si="8"/>
        <v>0.87958115183246077</v>
      </c>
      <c r="N26" s="2">
        <f t="shared" si="8"/>
        <v>0.90704984283789847</v>
      </c>
      <c r="O26" s="2">
        <f t="shared" si="8"/>
        <v>0.89855072463768115</v>
      </c>
      <c r="P26" s="2">
        <f t="shared" si="9"/>
        <v>0.89506057310268006</v>
      </c>
      <c r="Q26" s="2">
        <f t="shared" si="10"/>
        <v>1.4063005179939525E-2</v>
      </c>
    </row>
    <row r="27" spans="1:17">
      <c r="A27">
        <v>36</v>
      </c>
      <c r="I27" s="4" t="s">
        <v>32</v>
      </c>
      <c r="J27">
        <f>SUM(J21:J26)</f>
        <v>1432500</v>
      </c>
      <c r="K27">
        <f>SUM(K21:K26)</f>
        <v>2227000</v>
      </c>
      <c r="L27">
        <f>SUM(L21:L26)</f>
        <v>2070000</v>
      </c>
    </row>
    <row r="28" spans="1:17">
      <c r="A28">
        <v>44</v>
      </c>
    </row>
    <row r="29" spans="1:17">
      <c r="A29">
        <v>45</v>
      </c>
      <c r="B29" t="s">
        <v>68</v>
      </c>
      <c r="C29">
        <v>133.01300000000001</v>
      </c>
      <c r="D29">
        <v>1.1415500000000001</v>
      </c>
      <c r="E29">
        <v>0.80059829999999998</v>
      </c>
      <c r="F29" t="s">
        <v>23</v>
      </c>
      <c r="G29" t="s">
        <v>44</v>
      </c>
      <c r="H29" t="s">
        <v>45</v>
      </c>
      <c r="I29">
        <v>133.01300000000001</v>
      </c>
      <c r="J29" s="2">
        <v>2660000</v>
      </c>
      <c r="K29" s="2">
        <v>4220000</v>
      </c>
      <c r="L29" s="2">
        <v>2940000</v>
      </c>
      <c r="M29" s="2">
        <f t="shared" ref="M29:O33" si="11">J29/J$34</f>
        <v>0.16510458692818572</v>
      </c>
      <c r="N29" s="2">
        <f t="shared" si="11"/>
        <v>0.14842953114558052</v>
      </c>
      <c r="O29" s="2">
        <f t="shared" si="11"/>
        <v>0.13815789473684212</v>
      </c>
      <c r="P29" s="2">
        <f>AVERAGE(M29:O29)</f>
        <v>0.15056400427020278</v>
      </c>
      <c r="Q29" s="2">
        <f>STDEV(M29:O29)</f>
        <v>1.3599560163974261E-2</v>
      </c>
    </row>
    <row r="30" spans="1:17">
      <c r="A30">
        <v>46</v>
      </c>
      <c r="B30" t="s">
        <v>68</v>
      </c>
      <c r="C30">
        <v>134.01650000000001</v>
      </c>
      <c r="D30">
        <v>1.1371979999999999</v>
      </c>
      <c r="E30">
        <v>0.85380940000000005</v>
      </c>
      <c r="F30" t="s">
        <v>26</v>
      </c>
      <c r="G30" t="s">
        <v>44</v>
      </c>
      <c r="H30" t="s">
        <v>45</v>
      </c>
      <c r="I30">
        <v>133.01300000000001</v>
      </c>
      <c r="J30" s="2">
        <v>303000</v>
      </c>
      <c r="K30" s="2">
        <v>343000</v>
      </c>
      <c r="L30" s="2">
        <v>419000</v>
      </c>
      <c r="M30" s="2">
        <f t="shared" si="11"/>
        <v>1.8807026255353486E-2</v>
      </c>
      <c r="N30" s="2">
        <f t="shared" si="11"/>
        <v>1.2064296014913298E-2</v>
      </c>
      <c r="O30" s="2">
        <f t="shared" si="11"/>
        <v>1.968984962406015E-2</v>
      </c>
      <c r="P30" s="2">
        <f t="shared" ref="P30:P33" si="12">AVERAGE(M30:O30)</f>
        <v>1.6853723964775646E-2</v>
      </c>
      <c r="Q30" s="2">
        <f t="shared" ref="Q30:Q33" si="13">STDEV(M30:O30)</f>
        <v>4.1711880010706351E-3</v>
      </c>
    </row>
    <row r="31" spans="1:17">
      <c r="A31">
        <v>47</v>
      </c>
      <c r="B31" t="s">
        <v>68</v>
      </c>
      <c r="C31">
        <v>135.0198</v>
      </c>
      <c r="D31">
        <v>1.129305</v>
      </c>
      <c r="E31">
        <v>0.85634750000000004</v>
      </c>
      <c r="F31" t="s">
        <v>27</v>
      </c>
      <c r="G31" t="s">
        <v>44</v>
      </c>
      <c r="H31" t="s">
        <v>45</v>
      </c>
      <c r="I31">
        <v>133.01300000000001</v>
      </c>
      <c r="J31" s="2">
        <v>787000</v>
      </c>
      <c r="K31" s="2">
        <v>1530000</v>
      </c>
      <c r="L31" s="2">
        <v>257000</v>
      </c>
      <c r="M31" s="2">
        <f t="shared" si="11"/>
        <v>4.8848612749053444E-2</v>
      </c>
      <c r="N31" s="2">
        <f t="shared" si="11"/>
        <v>5.3814498258942703E-2</v>
      </c>
      <c r="O31" s="2">
        <f t="shared" si="11"/>
        <v>1.2077067669172933E-2</v>
      </c>
      <c r="P31" s="2">
        <f t="shared" si="12"/>
        <v>3.8246726225723025E-2</v>
      </c>
      <c r="Q31" s="2">
        <f t="shared" si="13"/>
        <v>2.2799194644748819E-2</v>
      </c>
    </row>
    <row r="32" spans="1:17">
      <c r="A32">
        <v>48</v>
      </c>
      <c r="B32" t="s">
        <v>68</v>
      </c>
      <c r="C32">
        <v>136.0231</v>
      </c>
      <c r="D32">
        <v>1.1356869999999999</v>
      </c>
      <c r="E32">
        <v>0.85544869999999995</v>
      </c>
      <c r="F32" t="s">
        <v>28</v>
      </c>
      <c r="G32" t="s">
        <v>44</v>
      </c>
      <c r="H32" t="s">
        <v>45</v>
      </c>
      <c r="I32">
        <v>133.01300000000001</v>
      </c>
      <c r="J32" s="2">
        <v>461000</v>
      </c>
      <c r="K32" s="2">
        <v>938000</v>
      </c>
      <c r="L32" s="2">
        <v>964000</v>
      </c>
      <c r="M32" s="2">
        <f t="shared" si="11"/>
        <v>2.8613990441313387E-2</v>
      </c>
      <c r="N32" s="2">
        <f t="shared" si="11"/>
        <v>3.2992156448946569E-2</v>
      </c>
      <c r="O32" s="2">
        <f t="shared" si="11"/>
        <v>4.5300751879699251E-2</v>
      </c>
      <c r="P32" s="2">
        <f t="shared" si="12"/>
        <v>3.5635632923319734E-2</v>
      </c>
      <c r="Q32" s="2">
        <f t="shared" si="13"/>
        <v>8.6517615390348836E-3</v>
      </c>
    </row>
    <row r="33" spans="1:17">
      <c r="A33">
        <v>49</v>
      </c>
      <c r="B33" t="s">
        <v>68</v>
      </c>
      <c r="C33">
        <v>137.0264</v>
      </c>
      <c r="D33">
        <v>1.1327560000000001</v>
      </c>
      <c r="E33">
        <v>0.80191990000000002</v>
      </c>
      <c r="F33" t="s">
        <v>29</v>
      </c>
      <c r="G33" t="s">
        <v>44</v>
      </c>
      <c r="H33" t="s">
        <v>45</v>
      </c>
      <c r="I33">
        <v>133.01300000000001</v>
      </c>
      <c r="J33" s="2">
        <v>11900000</v>
      </c>
      <c r="K33" s="2">
        <v>21400000</v>
      </c>
      <c r="L33" s="2">
        <v>16700000</v>
      </c>
      <c r="M33" s="2">
        <f t="shared" si="11"/>
        <v>0.73862578362609399</v>
      </c>
      <c r="N33" s="2">
        <f t="shared" si="11"/>
        <v>0.75269951813161695</v>
      </c>
      <c r="O33" s="2">
        <f t="shared" si="11"/>
        <v>0.78477443609022557</v>
      </c>
      <c r="P33" s="2">
        <f t="shared" si="12"/>
        <v>0.75869991261597891</v>
      </c>
      <c r="Q33" s="2">
        <f t="shared" si="13"/>
        <v>2.3652232062529949E-2</v>
      </c>
    </row>
    <row r="34" spans="1:17">
      <c r="A34">
        <v>50</v>
      </c>
      <c r="I34" s="4" t="s">
        <v>32</v>
      </c>
      <c r="J34">
        <f>SUM(J29:J33)</f>
        <v>16111000</v>
      </c>
      <c r="K34">
        <f t="shared" ref="K34:L34" si="14">SUM(K29:K33)</f>
        <v>28431000</v>
      </c>
      <c r="L34">
        <f t="shared" si="14"/>
        <v>21280000</v>
      </c>
    </row>
  </sheetData>
  <mergeCells count="2">
    <mergeCell ref="J1:L1"/>
    <mergeCell ref="M1:O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Tgon_RH_13Cglucose</vt:lpstr>
      <vt:lpstr>Tgon_RH_13Cglutamine</vt:lpstr>
      <vt:lpstr>Tgon_HKKO_13Cglucose</vt:lpstr>
      <vt:lpstr>Tgon_HKKO_13Cglutamine</vt:lpstr>
      <vt:lpstr>Tgon_PEPCKwt_minGLC+13CQ</vt:lpstr>
      <vt:lpstr>Tgon_PEPCKKO_minGLC+13CQ</vt:lpstr>
    </vt:vector>
  </TitlesOfParts>
  <Company>National Chemical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Dhanasekaran Shanmugamn</dc:creator>
  <cp:lastModifiedBy>Dhanasekaran Shanmugamn</cp:lastModifiedBy>
  <dcterms:created xsi:type="dcterms:W3CDTF">2017-07-16T16:25:58Z</dcterms:created>
  <dcterms:modified xsi:type="dcterms:W3CDTF">2017-07-16T17:03:41Z</dcterms:modified>
</cp:coreProperties>
</file>